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Levantamento sistemático" sheetId="14" r:id="rId1"/>
    <sheet name="Gray Literature" sheetId="15" r:id="rId2"/>
    <sheet name="Publi. Total" sheetId="17" r:id="rId3"/>
    <sheet name="Publicações Excluidas" sheetId="16" r:id="rId4"/>
    <sheet name="Análises estatísticas" sheetId="1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5" i="18" l="1"/>
  <c r="H264" i="18"/>
  <c r="C276" i="18"/>
  <c r="C277" i="18"/>
  <c r="C278" i="18"/>
  <c r="C279" i="18"/>
  <c r="C280" i="18"/>
  <c r="C281" i="18"/>
  <c r="C282" i="18"/>
  <c r="C283" i="18"/>
  <c r="C284" i="18"/>
  <c r="B277" i="18"/>
  <c r="B278" i="18"/>
  <c r="B279" i="18"/>
  <c r="B280" i="18"/>
  <c r="B281" i="18"/>
  <c r="B282" i="18"/>
  <c r="B283" i="18"/>
  <c r="B284" i="18"/>
  <c r="B276" i="18"/>
  <c r="E265" i="18"/>
  <c r="E266" i="18"/>
  <c r="E267" i="18"/>
  <c r="E268" i="18"/>
  <c r="E269" i="18"/>
  <c r="E270" i="18"/>
  <c r="E271" i="18"/>
  <c r="E272" i="18"/>
  <c r="E264" i="18"/>
  <c r="D285" i="18"/>
  <c r="D273" i="18"/>
  <c r="H256" i="18"/>
  <c r="H252" i="18"/>
  <c r="B258" i="18"/>
  <c r="C258" i="18"/>
  <c r="C257" i="18"/>
  <c r="D257" i="18" s="1"/>
  <c r="D259" i="18" s="1"/>
  <c r="B257" i="18"/>
  <c r="E253" i="18"/>
  <c r="E252" i="18"/>
  <c r="C259" i="18"/>
  <c r="B259" i="18"/>
  <c r="C254" i="18"/>
  <c r="D254" i="18"/>
  <c r="B254" i="18"/>
  <c r="D258" i="18"/>
  <c r="D253" i="18"/>
  <c r="D252" i="18"/>
  <c r="D228" i="18"/>
  <c r="C239" i="18" s="1"/>
  <c r="D247" i="18"/>
  <c r="E229" i="18"/>
  <c r="E230" i="18"/>
  <c r="E231" i="18"/>
  <c r="E232" i="18"/>
  <c r="E233" i="18"/>
  <c r="E234" i="18"/>
  <c r="E235" i="18"/>
  <c r="E228" i="18"/>
  <c r="D229" i="18"/>
  <c r="B240" i="18" s="1"/>
  <c r="D230" i="18"/>
  <c r="B241" i="18" s="1"/>
  <c r="D231" i="18"/>
  <c r="B242" i="18" s="1"/>
  <c r="D232" i="18"/>
  <c r="C243" i="18" s="1"/>
  <c r="D233" i="18"/>
  <c r="B244" i="18" s="1"/>
  <c r="D234" i="18"/>
  <c r="D235" i="18"/>
  <c r="B246" i="18" s="1"/>
  <c r="D236" i="18"/>
  <c r="B245" i="18" s="1"/>
  <c r="D246" i="18" l="1"/>
  <c r="C245" i="18"/>
  <c r="D245" i="18" s="1"/>
  <c r="B243" i="18"/>
  <c r="D243" i="18" s="1"/>
  <c r="H229" i="18"/>
  <c r="C241" i="18"/>
  <c r="D241" i="18" s="1"/>
  <c r="C246" i="18"/>
  <c r="C244" i="18"/>
  <c r="D244" i="18" s="1"/>
  <c r="C242" i="18"/>
  <c r="D242" i="18" s="1"/>
  <c r="C240" i="18"/>
  <c r="D240" i="18" s="1"/>
  <c r="B239" i="18"/>
  <c r="D239" i="18" s="1"/>
  <c r="H228" i="18"/>
  <c r="E194" i="18" l="1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71" i="18"/>
  <c r="C195" i="18"/>
  <c r="B195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71" i="18"/>
  <c r="E150" i="18"/>
  <c r="E151" i="18"/>
  <c r="E152" i="18"/>
  <c r="E153" i="18"/>
  <c r="E154" i="18"/>
  <c r="E155" i="18"/>
  <c r="E149" i="18"/>
  <c r="D166" i="18"/>
  <c r="E136" i="18"/>
  <c r="E135" i="18"/>
  <c r="D142" i="18"/>
  <c r="D156" i="18"/>
  <c r="D155" i="18"/>
  <c r="D154" i="18"/>
  <c r="D153" i="18"/>
  <c r="D152" i="18"/>
  <c r="B162" i="18" s="1"/>
  <c r="D151" i="18"/>
  <c r="D150" i="18"/>
  <c r="D149" i="18"/>
  <c r="D137" i="18"/>
  <c r="D136" i="18"/>
  <c r="D135" i="18"/>
  <c r="D112" i="18"/>
  <c r="D130" i="18"/>
  <c r="E28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97" i="18"/>
  <c r="E29" i="18"/>
  <c r="E30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C117" i="18" s="1"/>
  <c r="D98" i="18"/>
  <c r="D97" i="18"/>
  <c r="C92" i="18"/>
  <c r="B92" i="18"/>
  <c r="C69" i="18"/>
  <c r="C70" i="18"/>
  <c r="C71" i="18"/>
  <c r="C72" i="18"/>
  <c r="C73" i="18"/>
  <c r="C74" i="18"/>
  <c r="C75" i="18"/>
  <c r="C76" i="18"/>
  <c r="C77" i="18"/>
  <c r="C78" i="18"/>
  <c r="B73" i="18"/>
  <c r="B74" i="18"/>
  <c r="B75" i="18"/>
  <c r="B76" i="18"/>
  <c r="B77" i="18"/>
  <c r="B78" i="18"/>
  <c r="B68" i="18"/>
  <c r="C68" i="18"/>
  <c r="B69" i="18"/>
  <c r="B70" i="18"/>
  <c r="B71" i="18"/>
  <c r="B72" i="18"/>
  <c r="G43" i="18"/>
  <c r="G44" i="18"/>
  <c r="G45" i="18"/>
  <c r="G46" i="18"/>
  <c r="G47" i="18"/>
  <c r="G48" i="18"/>
  <c r="G49" i="18"/>
  <c r="G50" i="18"/>
  <c r="G51" i="18"/>
  <c r="G42" i="18"/>
  <c r="F52" i="18"/>
  <c r="F46" i="18"/>
  <c r="F47" i="18"/>
  <c r="F48" i="18"/>
  <c r="F49" i="18"/>
  <c r="F50" i="18"/>
  <c r="F51" i="18"/>
  <c r="F45" i="18"/>
  <c r="F44" i="18"/>
  <c r="F43" i="18"/>
  <c r="F42" i="18"/>
  <c r="D30" i="18"/>
  <c r="C36" i="18" s="1"/>
  <c r="D29" i="18"/>
  <c r="C35" i="18" s="1"/>
  <c r="D28" i="18"/>
  <c r="C34" i="18" s="1"/>
  <c r="C12" i="18"/>
  <c r="B12" i="18"/>
  <c r="E11" i="18"/>
  <c r="D11" i="18"/>
  <c r="E10" i="18"/>
  <c r="D10" i="18"/>
  <c r="E9" i="18"/>
  <c r="D9" i="18"/>
  <c r="E8" i="18"/>
  <c r="D8" i="18"/>
  <c r="E7" i="18"/>
  <c r="D7" i="18"/>
  <c r="E6" i="18"/>
  <c r="D6" i="18"/>
  <c r="E5" i="18"/>
  <c r="D5" i="18"/>
  <c r="E4" i="18"/>
  <c r="D4" i="18"/>
  <c r="B161" i="18" l="1"/>
  <c r="B165" i="18"/>
  <c r="B57" i="18"/>
  <c r="B62" i="18"/>
  <c r="D195" i="18"/>
  <c r="C200" i="18" s="1"/>
  <c r="B219" i="18"/>
  <c r="B203" i="18"/>
  <c r="C159" i="18"/>
  <c r="B163" i="18"/>
  <c r="C163" i="18"/>
  <c r="C218" i="18"/>
  <c r="C214" i="18"/>
  <c r="C210" i="18"/>
  <c r="C209" i="18"/>
  <c r="C207" i="18"/>
  <c r="C203" i="18"/>
  <c r="C201" i="18"/>
  <c r="C199" i="18"/>
  <c r="H173" i="18"/>
  <c r="C221" i="18"/>
  <c r="C219" i="18"/>
  <c r="C217" i="18"/>
  <c r="C215" i="18"/>
  <c r="C213" i="18"/>
  <c r="C211" i="18"/>
  <c r="C208" i="18"/>
  <c r="C206" i="18"/>
  <c r="C204" i="18"/>
  <c r="C202" i="18"/>
  <c r="C165" i="18"/>
  <c r="D165" i="18" s="1"/>
  <c r="B221" i="18"/>
  <c r="B217" i="18"/>
  <c r="B213" i="18"/>
  <c r="B208" i="18"/>
  <c r="B160" i="18"/>
  <c r="B164" i="18"/>
  <c r="C161" i="18"/>
  <c r="D161" i="18" s="1"/>
  <c r="D71" i="18"/>
  <c r="D77" i="18"/>
  <c r="H150" i="18"/>
  <c r="C140" i="18"/>
  <c r="B159" i="18"/>
  <c r="C164" i="18"/>
  <c r="C162" i="18"/>
  <c r="D162" i="18" s="1"/>
  <c r="C160" i="18"/>
  <c r="D73" i="18"/>
  <c r="E63" i="18"/>
  <c r="B58" i="18"/>
  <c r="B61" i="18"/>
  <c r="E62" i="18"/>
  <c r="C55" i="18"/>
  <c r="B64" i="18"/>
  <c r="B60" i="18"/>
  <c r="B140" i="18"/>
  <c r="D69" i="18"/>
  <c r="B141" i="18"/>
  <c r="B56" i="18"/>
  <c r="B63" i="18"/>
  <c r="B59" i="18"/>
  <c r="E59" i="18"/>
  <c r="C141" i="18"/>
  <c r="H139" i="18"/>
  <c r="E57" i="18"/>
  <c r="H98" i="18"/>
  <c r="D57" i="18"/>
  <c r="D68" i="18"/>
  <c r="B36" i="18"/>
  <c r="D36" i="18" s="1"/>
  <c r="D62" i="18"/>
  <c r="E58" i="18"/>
  <c r="E56" i="18"/>
  <c r="D61" i="18"/>
  <c r="E61" i="18"/>
  <c r="D58" i="18"/>
  <c r="D74" i="18"/>
  <c r="B117" i="18"/>
  <c r="D117" i="18" s="1"/>
  <c r="B115" i="18"/>
  <c r="B126" i="18"/>
  <c r="B122" i="18"/>
  <c r="B118" i="18"/>
  <c r="C128" i="18"/>
  <c r="C124" i="18"/>
  <c r="C120" i="18"/>
  <c r="C116" i="18"/>
  <c r="B129" i="18"/>
  <c r="B125" i="18"/>
  <c r="B121" i="18"/>
  <c r="C127" i="18"/>
  <c r="C123" i="18"/>
  <c r="C119" i="18"/>
  <c r="C115" i="18"/>
  <c r="B124" i="18"/>
  <c r="B120" i="18"/>
  <c r="C126" i="18"/>
  <c r="C122" i="18"/>
  <c r="D122" i="18" s="1"/>
  <c r="C118" i="18"/>
  <c r="D118" i="18" s="1"/>
  <c r="B128" i="18"/>
  <c r="D128" i="18" s="1"/>
  <c r="B116" i="18"/>
  <c r="B127" i="18"/>
  <c r="B123" i="18"/>
  <c r="B119" i="18"/>
  <c r="C129" i="18"/>
  <c r="C125" i="18"/>
  <c r="C121" i="18"/>
  <c r="B37" i="18"/>
  <c r="B35" i="18"/>
  <c r="D35" i="18" s="1"/>
  <c r="C37" i="18"/>
  <c r="I44" i="18"/>
  <c r="D55" i="18"/>
  <c r="C64" i="18"/>
  <c r="C63" i="18"/>
  <c r="C62" i="18"/>
  <c r="C61" i="18"/>
  <c r="C60" i="18"/>
  <c r="C59" i="18"/>
  <c r="C58" i="18"/>
  <c r="C57" i="18"/>
  <c r="C56" i="18"/>
  <c r="D78" i="18"/>
  <c r="D72" i="18"/>
  <c r="B55" i="18"/>
  <c r="E64" i="18"/>
  <c r="E60" i="18"/>
  <c r="D70" i="18"/>
  <c r="E55" i="18"/>
  <c r="D64" i="18"/>
  <c r="D63" i="18"/>
  <c r="D60" i="18"/>
  <c r="D59" i="18"/>
  <c r="D56" i="18"/>
  <c r="H5" i="18"/>
  <c r="H29" i="18"/>
  <c r="B34" i="18"/>
  <c r="D76" i="18"/>
  <c r="D75" i="18"/>
  <c r="D12" i="18"/>
  <c r="B20" i="18" s="1"/>
  <c r="D164" i="18" l="1"/>
  <c r="B201" i="18"/>
  <c r="C216" i="18"/>
  <c r="D217" i="18"/>
  <c r="D203" i="18"/>
  <c r="C205" i="18"/>
  <c r="C212" i="18"/>
  <c r="C220" i="18"/>
  <c r="B199" i="18"/>
  <c r="D199" i="18" s="1"/>
  <c r="B216" i="18"/>
  <c r="B205" i="18"/>
  <c r="D205" i="18" s="1"/>
  <c r="D219" i="18"/>
  <c r="B207" i="18"/>
  <c r="D207" i="18" s="1"/>
  <c r="B206" i="18"/>
  <c r="D206" i="18" s="1"/>
  <c r="B204" i="18"/>
  <c r="D204" i="18" s="1"/>
  <c r="B215" i="18"/>
  <c r="D215" i="18" s="1"/>
  <c r="B214" i="18"/>
  <c r="D214" i="18" s="1"/>
  <c r="D163" i="18"/>
  <c r="B210" i="18"/>
  <c r="D210" i="18"/>
  <c r="D221" i="18"/>
  <c r="D160" i="18"/>
  <c r="B198" i="18"/>
  <c r="B211" i="18"/>
  <c r="D211" i="18" s="1"/>
  <c r="B202" i="18"/>
  <c r="D202" i="18" s="1"/>
  <c r="B212" i="18"/>
  <c r="B218" i="18"/>
  <c r="D218" i="18" s="1"/>
  <c r="B209" i="18"/>
  <c r="D209" i="18" s="1"/>
  <c r="D140" i="18"/>
  <c r="D201" i="18"/>
  <c r="C198" i="18"/>
  <c r="D198" i="18" s="1"/>
  <c r="B220" i="18"/>
  <c r="B200" i="18"/>
  <c r="D200" i="18" s="1"/>
  <c r="D208" i="18"/>
  <c r="F57" i="18"/>
  <c r="F61" i="18"/>
  <c r="D159" i="18"/>
  <c r="D213" i="18"/>
  <c r="B86" i="18"/>
  <c r="H135" i="18"/>
  <c r="F60" i="18"/>
  <c r="F62" i="18"/>
  <c r="D141" i="18"/>
  <c r="D126" i="18"/>
  <c r="F58" i="18"/>
  <c r="D125" i="18"/>
  <c r="F59" i="18"/>
  <c r="F63" i="18"/>
  <c r="D116" i="18"/>
  <c r="D127" i="18"/>
  <c r="D121" i="18"/>
  <c r="C65" i="18"/>
  <c r="F64" i="18"/>
  <c r="F56" i="18"/>
  <c r="D119" i="18"/>
  <c r="D120" i="18"/>
  <c r="D129" i="18"/>
  <c r="H97" i="18"/>
  <c r="D115" i="18"/>
  <c r="D123" i="18"/>
  <c r="D124" i="18"/>
  <c r="C81" i="18"/>
  <c r="C82" i="18"/>
  <c r="B84" i="18"/>
  <c r="B81" i="18"/>
  <c r="C83" i="18"/>
  <c r="B83" i="18"/>
  <c r="C85" i="18"/>
  <c r="B85" i="18"/>
  <c r="C89" i="18"/>
  <c r="B89" i="18"/>
  <c r="C84" i="18"/>
  <c r="B82" i="18"/>
  <c r="H28" i="18"/>
  <c r="D34" i="18"/>
  <c r="E65" i="18"/>
  <c r="F55" i="18"/>
  <c r="B65" i="18"/>
  <c r="I43" i="18"/>
  <c r="D65" i="18"/>
  <c r="C90" i="18"/>
  <c r="B87" i="18"/>
  <c r="C86" i="18"/>
  <c r="D86" i="18" s="1"/>
  <c r="C88" i="18"/>
  <c r="B88" i="18"/>
  <c r="B90" i="18"/>
  <c r="C87" i="18"/>
  <c r="B18" i="18"/>
  <c r="B17" i="18"/>
  <c r="B19" i="18"/>
  <c r="B21" i="18"/>
  <c r="B23" i="18"/>
  <c r="B15" i="18"/>
  <c r="C17" i="18"/>
  <c r="C19" i="18"/>
  <c r="C21" i="18"/>
  <c r="C23" i="18"/>
  <c r="C15" i="18"/>
  <c r="C16" i="18"/>
  <c r="C18" i="18"/>
  <c r="C20" i="18"/>
  <c r="D20" i="18" s="1"/>
  <c r="C22" i="18"/>
  <c r="D15" i="18"/>
  <c r="B22" i="18"/>
  <c r="B16" i="18"/>
  <c r="D220" i="18" l="1"/>
  <c r="D90" i="18"/>
  <c r="D216" i="18"/>
  <c r="H172" i="18"/>
  <c r="D212" i="18"/>
  <c r="H149" i="18"/>
  <c r="D88" i="18"/>
  <c r="D85" i="18"/>
  <c r="F65" i="18"/>
  <c r="D89" i="18"/>
  <c r="D83" i="18"/>
  <c r="D23" i="18"/>
  <c r="C91" i="18"/>
  <c r="H4" i="18"/>
  <c r="D82" i="18"/>
  <c r="D81" i="18"/>
  <c r="I42" i="18"/>
  <c r="B91" i="18"/>
  <c r="D19" i="18"/>
  <c r="D87" i="18"/>
  <c r="D16" i="18"/>
  <c r="D84" i="18"/>
  <c r="D17" i="18"/>
  <c r="D22" i="18"/>
  <c r="D18" i="18"/>
  <c r="D21" i="18"/>
  <c r="D91" i="18" l="1"/>
  <c r="I48" i="18"/>
</calcChain>
</file>

<file path=xl/sharedStrings.xml><?xml version="1.0" encoding="utf-8"?>
<sst xmlns="http://schemas.openxmlformats.org/spreadsheetml/2006/main" count="13822" uniqueCount="2477">
  <si>
    <t>Referências</t>
  </si>
  <si>
    <t>Sub-região</t>
  </si>
  <si>
    <t>Povo Tradicional</t>
  </si>
  <si>
    <t>Sampaio, F. X. R. 1825. Diario da viagem que em visita, e correição das povoações da capitania de S. Joze do Rio Negro fez o ouvidor, e intendente geral da mesma Francisco Xavier Ribeiro de Sampaio, no anno de 1774 e 1775. Typografia da Academmia, Lisboa, 115p.</t>
  </si>
  <si>
    <t>1774-1775</t>
  </si>
  <si>
    <t>Spix, J. B.  1781-1826; Martius, K. F. P. 1794-1868. 2017. Viagem pelo Brasil (1817 - 1820). Senado Federal, Conselho Editorial, Brasília, 3v, 486 p.</t>
  </si>
  <si>
    <t>1817-1820</t>
  </si>
  <si>
    <t>Gurjão, H. M. A. 1855. Descripção da viagem feita desde a cidade da Barra do Rio Negro, pelo rio do mesmo nome, até a Serra do Cucui. Typ. de M. S. Ramos, Cidade da Barra, 18p.</t>
  </si>
  <si>
    <t>Amorim, A. B. 1987. Lendas em nheengatu e português. Fundo editorial - ACA, Manaus</t>
  </si>
  <si>
    <t xml:space="preserve">Agassiz, J. L. R., 2000. Viagem ao Brasil 1865-1866 / Luís Agassiz e Elizabeth Cary Agassiz . Senado Federal, Conselho Editorial, Brasília, 516p.  </t>
  </si>
  <si>
    <t>1865-1866</t>
  </si>
  <si>
    <t>Rodrigues, J. B. 1885. Rio Jauapery: Pacificação dos Crichanás. Imprensa Nacional, Rio de Janeiro, 274p.</t>
  </si>
  <si>
    <t>1884-1885</t>
  </si>
  <si>
    <t>Holdridge, D. 1933. Exploration between the Rio Branco and the Serra Parima. Geographical Review, 23(3): 372-384.</t>
  </si>
  <si>
    <t>Salesianos, M. 1936. Usos e costumes dos selvicolas da Amazonia. Episodios missionarios. Prelazia de S. Gabriel. Leituras Catholicas, Nictheroy, 228p.</t>
  </si>
  <si>
    <t>Giacone, A. 1939. Pequena gramática e dicionário da lingua tucana. Missão Salesiana do Rio Negro-Amazonas, Manaós, 61p.</t>
  </si>
  <si>
    <t>1939-1940</t>
  </si>
  <si>
    <t>Lévi-Strauss, C. 1952. The Use of Wild Plants in Tropical South America. Economic Botany, 6: 252-270.</t>
  </si>
  <si>
    <t xml:space="preserve">Biocca, E. 1954. Pesquisas sôbre o método de preparação do curare pelos índios. Revista do Museu Paulista, Nova Série v. VIII, p. 165-226. </t>
  </si>
  <si>
    <t>Lusina, G. 1954. Descrição do Chondodendron Bioccai n. sp., menispermácea usada pelos índios Maku do alto rio Negro (Amazonas) na preparação do curare. Revista do Museu Paulista, Nova Série v. VIII, p. 227-228.</t>
  </si>
  <si>
    <t>Beksta, P. C. 1967. Experiências de um pesquisador entre os Tukâno. Revista De Antropologia, 15/16: 99-110.</t>
  </si>
  <si>
    <t>Seitz, George J. 1976. Os Waika e suas drogas. In: Coelho, Vera Penteado (Org.) Os alucinógenos e o mundo simbólico: O uso dos alucinógenos entre os índios da América do Sul, Ed. Pedagógica e Universitária e Ed. da Universidade de São Paulo, São Paulo p.105-133.</t>
  </si>
  <si>
    <t>Prance, G. T. 1972. An ethnobotanical comparison of four tribes of amazonian indians. Acta Amazônica 2: 7-27.</t>
  </si>
  <si>
    <t>Prance, G. T. 1972. Ethnobotanical notes from Amazonian Brazil. Economic Botany 26: 221–237.</t>
  </si>
  <si>
    <t xml:space="preserve">Münzel, M. 1972. Notas preliminares sobre os Kaboré (Makú entre o rio Negro e o Japurá). Revista de Antropologia 17: 137-181. </t>
  </si>
  <si>
    <t>Knobloch, F. 1976. Landwirtschaft der Indianer am Rio Negro. Martius-Staden-Jahrbuch 24: 41-60.</t>
  </si>
  <si>
    <t>Amorozo, M. C. M. 1981. Alimentação em um bairro pobre de Manaus, Amazonas. Acta Amazonica 1: 3-43.</t>
  </si>
  <si>
    <t>Anderson, A. B. 1978. The names and uses of palms among a tribe of Yanomama Indians. Principes 22: 30-41.</t>
  </si>
  <si>
    <t>Shrimpton, R.; Giugliano, R. 1979. Consumo de alimentos e alguns nutrientes em Manaus, Amazonas. Acta Amazonica 9: 117-141.</t>
  </si>
  <si>
    <t>1977-1978</t>
  </si>
  <si>
    <t>Carvalho, S. M. S. 1979. Jurupari: estudos de mitologia brasileira. Ática, São Paulo, 388p.</t>
  </si>
  <si>
    <t>Chernela, J. M. 1986. Os cultivares de mandioca na área do Uaupês (Tukano). In: Ribeiro, B. G. (Ed.). Suma etnológica brasileira: Etnobiologia, Petrópolis: Vozes, Finep,  Vol. 1, p. 150-158.</t>
  </si>
  <si>
    <t>1978-1981</t>
  </si>
  <si>
    <t xml:space="preserve">Buchillet, D. 1983. Maladie et mémoire des origines chez les Desana du Uaupès : conceptions de la maladie et de la thérapeutique d'une société amazonienne. Tese (Doutorado em Ethnologie). Université de Paris, Paris. 268p.  </t>
  </si>
  <si>
    <t>Prance, G. 1984. The Use of Edible Fungi by Amazonian Indians. Advances in Economic Botany, 1: 127-139.</t>
  </si>
  <si>
    <t>Doyle, M. 1985. Aspects of Baniwa medicinal flora and ethno-ecology. Relatório de pesquisa. 30p.</t>
  </si>
  <si>
    <t>Ribeiro, B. G.; Kenhíri, T. 1989. Rainy seasons and constellations: the Desana economic calendar. Advances in Economic Botany, 7: 97-114.</t>
  </si>
  <si>
    <t>1985-1986</t>
  </si>
  <si>
    <t>Bastos, M. G. M. 1991. Representações e práticas ligadas ao parto de índios residentes na cidade de São Gabriel da Cachoeira (AM). In: Buchillet, D. (Org.) Medicinas tradicionais e medicinas ocidentais na Amazônia. Belém, Cejup. p. 11-24.</t>
  </si>
  <si>
    <t>Buchillet, D. 1988. Interpretação da doença e simbolismo ecológico entre os índios Desana. Boletim do Museu Paraense Emílio Goeldi: Série Antropologia, Belém, 4: 27-42</t>
  </si>
  <si>
    <t>Lima, R. R.; Costa, J. P. C. 1997. Coleta de plantas de cultura pré-colombiana na Amazônia brasileira: metodologia e expedições realizadas para coleta de germoplasma. Embrapa-CPATU, Belém. p. 119-135.</t>
  </si>
  <si>
    <t>Chernella, J. M. 1989. Managing rivers of hunger: the Tukano of Brazil. Advances in Economic Botany, 7: 238-248.</t>
  </si>
  <si>
    <t xml:space="preserve">Miller, R.; Wandelli, E.; Grenand, P. 1989. Conhecimento e utilização da floresta pelos índios Waimiri-Atroari do Rio Camanau - Amazonas. Acta Botanica Brasilica, (3) 2: 47-56.  </t>
  </si>
  <si>
    <t xml:space="preserve">Milliken, W.; Miller, R.; Pollard, S.; Wandelli, E. 1992. The Ethnobotany of the Waimiri Atroari Indians of Brazil. Royal Botanic Gardens, Kew, 146p. </t>
  </si>
  <si>
    <t>Pinton, F.; Emperaire, L. 1992. L'extractivisme en Amazonie brésilienne : un système en crise d'identité. : Françoise, D.; André, Q. (Ed.). Recompositions sociales en Amérique latine : deuxième partie. Cahiers des Sciences Humaines, 28: 685-703.</t>
  </si>
  <si>
    <t xml:space="preserve">Meira, M. 1993. O tempo dos patrões : extrativismo da piaçava entre os índios do rio Xié (Alto Rio Negro). Dissertação (mestrado em antropologia social). Instituto de Filosofia e Ciências Humanas. Universidade Estadual de Campinas - Campinas. 218p. </t>
  </si>
  <si>
    <t>Lescure, J. P.; Emperaire, L.; Franciscon, C. 1992. Leopoldinia piassaba Wallace (Arecaceae): A few biological and economic data from the Rio Negro region (Brazil), Forest Ecology and Management, 55: 83-86.</t>
  </si>
  <si>
    <t>Buchillet, D. 1992. Nobody is there to hear: Desana therapeutic incantations. In: Langdon, E. J.; Baer, G. (Org.). Portals of power: shamanism in South America. University of New Mexico Press, Albuquerque, p. 211-230.</t>
  </si>
  <si>
    <t>Milliken, W.; Albert, B. 1996. The use of medicinal plants by the Yanomami Indians of Brazil. Economic Botany 50: 10–25.</t>
  </si>
  <si>
    <t>1993-1994</t>
  </si>
  <si>
    <t>Santos, C. C. C.; Ribeiro, M.N.S.; Lima, M. P.1994. Banco de Dados de Plantas Medicinais Comecializadas na Cidade de Manaus. Anais do III Congresso de Iniciação Científica do INPA, Manaus, 1p.</t>
  </si>
  <si>
    <t>Milliken, W.; Albert, B. 1997. The use of medicinal plants by the Yanomami Indians of Brazil, Part II. Economic Botany 51: 264–278.</t>
  </si>
  <si>
    <t>1993-1995</t>
  </si>
  <si>
    <t>Pãrõkumu, U.; Kéhiri, T. 1995. Antes o mundo não existia: mitologia dos antigos Desana-Kehíripõrã. 2a. ed. rev. ampl. AMIRT, FOIRN, São Gabriel da Cachoeira, 264p.</t>
  </si>
  <si>
    <t>Buchillet, D. 1995. Contas de vidro, enfeites de branco e "potes de malária": epidemiologia e representações de doenças infecciosas entre os Desana. Universidade de Brasília, Brasília, Série Antropologia 187  24p.</t>
  </si>
  <si>
    <t>Milliken, W. 1998. Plantas medicinais, malária e povos indígenas: estudos etnobotânicos no norte da Amazônia. Boletim do Museu Integrado de Roraima 4: 23-30.</t>
  </si>
  <si>
    <t>Rodrigues, E.; Duarte-Almeida, J. M.; Pires, J. M. 2010. Perfil farmacológico e fitoquímico de plantas indicadas pelos caboclos do Parque Nacional do Jaú (AM) como potenciais analgésicas: parte I. Revista Brasileira de Farmacognosia 20(6): 981-991</t>
  </si>
  <si>
    <t>Piedade, A. T. C. 1997. Música Yepa-masa: por uma antropologia da música no alto rio Negro. Dissertação (mestrado em Antropologia Social), Universidade Federal de Santa Catarina, Florianópolis, 209 p.</t>
  </si>
  <si>
    <t>Piedade, A. T. C. 1999. Flautas e trompetes sagrados do noroeste amazônico: sobre gênero e música do Jurupari. Horizontes Antropológicos 5: 93-118.</t>
  </si>
  <si>
    <t>Luz, P. F. L. 1996. Estudo comparativo dos complexos ritual e simbólico associados ao uso da Banisteriopsis caapi e espécies congêneres em tribos de língua Pano, Arawak, Tukano e Maku do noroeste amazônico. Dissertação (Mestrado em Antropologia Social) Universidade Federal do Rio de Janeiro, Museu Nacional, Rio de Janeiro, 104p.</t>
  </si>
  <si>
    <t xml:space="preserve">Ramirez, H. 1997. A Fala dos Tukano Ye'pâ-Masa: tomo II dicionário.  Inspetoria Salesiana Missionária da Amazônia, CEDEM, Manaus, 276p.
</t>
  </si>
  <si>
    <t>Durigan, C. C. 1998. Biologia e extrativismo do cipo-titica (Heteropsis spp. - Araceae): estudo para avaliação dos impactos da coleta sobre a vegetação de terra-firme no Parque Nacional do Jaú. Dissertação (mestrado em Biologia Tropical e Recursos Naturais). Instituto Nacional de Pesquisas da Amazônia e Universidade do Amazonas, Manaus, 50p.</t>
  </si>
  <si>
    <t>Freitas, E. Y.; Storey, C.; Gavinho, C. A. 1998. Práticas de cultivo agrícola na comunidade Vale do Amanhecer. Anais da VII Jornada de Iniciação Científica do INPA de 07 a 09 de Julho de 1998, Manaus p.152-154.</t>
  </si>
  <si>
    <t>Freitas, E. Y.; Storey, C.; Prado, E. S. 1998. Utilização de hortaliças e aproveitamento de resíduos orgânicos na comunidade Vale do Amanhecer. Anais da VII Jornada de Iniciação Científica do INPA de 07 a 09 de Julho de 1998, Manaus p.155-156.</t>
  </si>
  <si>
    <t>Nakazono, E. M. 2000. O impacto da extração da fibra de arumã (Ischnosiphon polyphyllus, Marantaceae) sobre a população da planta em Anavilhanas, Rio Negro, Amazônia Central. Dissertação (Mestrado em Ecologia), Instituto Nacional de Pesquisas da Amazônia, Manaus, 125p.</t>
  </si>
  <si>
    <t>1998-1999</t>
  </si>
  <si>
    <t xml:space="preserve">Emperaire, L. 1999. Elementos de discussão sobre a conservação da agrobiodiversidade : o exemplo da mandioca (Manihot esculenta Crantz) na Amazônia brasileira. Programa Nacional de Diversidade Biológica, Seminério de Consulta - Macapá, 14p. </t>
  </si>
  <si>
    <t xml:space="preserve">Lima, A. L.; Begossi, A. 2004. Uso de recursos ribeirinhos no médio rio Negro. In: Silva, A.L. et al. (Org.). Ecologia de pescadores da Mata Atlântica e da Amazônia. Hucitec, São Paulo, p. 89-148. </t>
  </si>
  <si>
    <t>Silva, A.L.; Tamashiro, J.; Begossi, A. 2007. An ethnobotany of the riverine population from the Rio Negro, Amazonia (Brazil). Journal of Ethnobiology, 27: 46-72.</t>
  </si>
  <si>
    <t>1999-2000</t>
  </si>
  <si>
    <t>Silva, A. L.; Begossi, A. 2009. Biodiversity, food consumption and ecological niche dimension: a study case of the riverine populations from the Rio Negro, Amazonia, Brazil. Environment, Development and Sustainability 11: 489–507.</t>
  </si>
  <si>
    <t>Mühlen, G.S.; Martins, P.S.; Ando, A. 2000. Variabilidade genética de etnovariedades de mandioca, avaliada por marcadores de DNA. Scientia Agricila, 57: 319–328.</t>
  </si>
  <si>
    <t>Emperaire, L. 2000. Entre selva y ciudad: Estrategias de producción en el Rio Negro Medio (Brasil). Bulletin de l'Institut francais d'études Andins. 29: 215-232.</t>
  </si>
  <si>
    <t>Pinton, F.; Emperaire, L. 2001. Le manioc en Amazonie brésilienne: diversité variétale et marché. Genetics Selection Evolution 33: 491-512.</t>
  </si>
  <si>
    <t xml:space="preserve">Ramirez, H.; Fontes, A. M. 2001. Ye' Pâ-Masa Yee Niisehétisehe: A vida dos Ye'pâ-Masa. Editora da Universidade do Amazonas, Manaus, 250p. </t>
  </si>
  <si>
    <t>Assis, L. P. S. 2001. Mudanças nos Hábitos de Beber do Povo Dâw no Alto Rio Negro. Antropos, São Gabriel da Cachoeira,  66 p.</t>
  </si>
  <si>
    <t>Albert, B.; Milliken, W. 2009. Urihi A: a terra-floresta Yanomami. Instituto Socioambiental, IRD, São Paulo, 207p.</t>
  </si>
  <si>
    <t>1993-2002</t>
  </si>
  <si>
    <t xml:space="preserve">Emperaire, L. 2003. Roças indígenas no Rio Negro são foco de alta agrobiodiversidade. In: I Oficina do Programa Regional de Desenvolvimento Indígena Sustentável do Rio Negro, FOIRN/ISA, S. Gabriel da Cachoeira (AM) - 26 a 29 de agosto de 2003, p. 33-34. </t>
  </si>
  <si>
    <t>Emperaire, L. 2003. A agrobiodiversidade em risco – exemplo das mandiocas na Amazônia. In: I Oficina do Programa Regional de Desenvolvimento Indígena Sustentável do Rio Negro, FOIRN/ISA, S. Gabriel da Cachoeira (AM) - 26 a 29 de agosto de 2003, p. 35-39.</t>
  </si>
  <si>
    <t xml:space="preserve">FOIRN/OIBI/ISA/INPA. 2003. A sustentabilidade socioambiental da produção e comercialização do artesanato indígena de arumã (Ischnosiphon spp.) no alto Rio Negro. In: I Oficina do Programa Regional de Desenvolvimento Indígena Sustentável do Rio Negro, FOIRN/ISA, S. Gabriel da Cachoeira (AM) - 26 a 29 de agosto de 2003, p. 74-85. </t>
  </si>
  <si>
    <t xml:space="preserve">Mesquita, R.; Souza, F.; Shepard, G.; Lopes, A. 2003. Ecologia, Manejo e Sustentabilidade da extração das fibras do Arumã (Ischnosiphon spp.) entre os Baniwa do Alto Rio Negro. In: I Oficina do Programa Regional de Desenvolvimento Indígena Sustentável do Rio Negro, FOIRN/ISA, S. Gabriel da Cachoeira (AM) - 26 a 29 de agosto de 2003, p. 85-88. </t>
  </si>
  <si>
    <t>Eloy, L. 2003. A cidade cresceu, a minha roça virou quintal: le système agraire de la zone périurbaine de São Gabriel da Cachoeira, Amazonie brésilienne.  Cahiers des Amériques latines, 42: 102-121.</t>
  </si>
  <si>
    <t xml:space="preserve">Abraão, M. B. 2005. Conhecimento indígena, atributos florísticos, estruturais e espectrais como subsídio para inventariar diferentes tipos de Florestas de Campinarana no rio Içana, Alto Rio Negro. Dissertação (Mestrado em Ecologia). Instituto Nacional de Pesquisas da Amazônia, Manaus, 108p. </t>
  </si>
  <si>
    <t>Abraão, M.; Nelson, B.; Baniwa, J.; Yu, D.; Shepard, G. 2008. Ethnobotanical ground-truthing: Indigenous knowledge, floristic inventories and satellite imagery in the upper Rio Negro, Brazil. Journal of Biogeography, 35: 2237 - 2248.</t>
  </si>
  <si>
    <t>Corbellini, L. M. 2004. Manejo e Agrobiodiversidade na Agricultura Indígena em Barcelos, Rio Negro (AM), Brasil. Monografia (Graduação em Ciências Biológicas), Universidade Federal do Rio Grande do Sul, Porto Alegre, 60 p.</t>
  </si>
  <si>
    <t>Major, J.; Clement, C.R.; DiTommaso, A. 2005. Influence of market orientation on food plant diversity of farms located on Amazonian Dark Earth in the region of Manaus, Amazonas, Brazil. Economic Botany 59: 77–86.</t>
  </si>
  <si>
    <t>Garnelo, L. 2003. Poder, hierarquia e reciprocidade: saúde e harmonia entre os Baniwa do Alto Rio Negro. Editora Fiocruz, Rio de Janeiro, 260p.</t>
  </si>
  <si>
    <t>Resende, J. B. A.; Cabalzar, F. D. 2004. Histórias tuyuka de rir e de assustar. Instituto Socioambiental; FOIRN; AEITU - Associação Escola Indígena Utapinopona Tuyuka, São Paulo; São Gabriel da Cachoeira, 62p.</t>
  </si>
  <si>
    <t>Baniwa, A. F. 2004. Arte Baniwa e manejo do arumã. In: Ricardo, F. (Ed.)Terras indígenas e unidades de conservação da natureza: o desafio das sobreposições. São Paulo, Instituto Socioambiental, p. 144-145.</t>
  </si>
  <si>
    <t>Shepard, G.; Silva, M.; Brazão, A.; Veld, P. 2004. Arte Baniwa: Sustentabilidade socioambiental de arumã no Alto Rio Negro. In: Ricardo, F. (Ed.) Terras indígenas e unidades de conservação da natureza: o desafio das sobreposições. São Paulo, Instituto Socioambiental, p. 129-143.</t>
  </si>
  <si>
    <t>Magalhães, G. Q. 2004. Plantas ornamentais para uso em sistemas agroflorestais: levantamento do potencial em área de agricultura familiar na Amazônia. Dissertação (Mestrado em Agronomia Tropical) - Universidade Federal do Amazonas, Manaus, 93p.</t>
  </si>
  <si>
    <t>Galvão, W. S.; Galvão, R. C. 2004. Livro dos antigos Desana: guahari diputiro porã. ONIMRP, FOIRN, São Gabriel da Cachoeira, 687p.</t>
  </si>
  <si>
    <t>Scudeller, V. V.; Veiga, J. B.; Araújo-Jorge, R. H. 2009. Etnoconhecimento de plantas de uso medicinal nas comunidades São João do Tupé e Central (Reserva de Desenvolvimento Sustentável do Tupé). In: Santos-Silva, E. N.; Scudeller, V. V.BioTupé: meio físico, diversidade biológica e sociocultural - Volume 2. UEA Edições, Manaus, p. 185-199.</t>
  </si>
  <si>
    <t>Santos, J. F.; Silva, M. F.; Pereira, H. S. 2009. Uso e Diversidade de Espécies Cultivadas na Reserva Desenvolvimento Sustentável do Tupé, Manaus, Amazonas, Brasil. In: Santos-Silva, E. N.; Scudeller, V. V.BioTupé: meio físico, diversidade biológica e sociocultural - Volume 2. UEA Edições, Manaus, p.71-87.</t>
  </si>
  <si>
    <t>2004-2005</t>
  </si>
  <si>
    <t>Santos, A. M. S.; Kahwage, C. C.; Ferreira, M. R. C.; Sampaio, N. A. 2005. Medicinas Tradicionais no Vale do Rio Negro (Amazonas, Brasil). Observações sobre Etnofarmacologia e o Uso da Planta Saracura-Mirá (Ampelozizyphus amazonicus):  Atividade Farmacológica e/ou Eficácia Simbólica. Boletim Museu Paraense Emílio Goeldi, 1 (1): 137-147.</t>
  </si>
  <si>
    <t>Tenório, H. P.; Ramos, J. B.; Cabalzar, F. D. 2005. Wiseri Makañe Niromakañe – Casa de Transformação : origem da vida ritual Utapinopona Tuyuka. AEITU - Associação Escola Indígena Utapinopona Tuyuka, São Gabriel da Cachoeira; Instituto Socioambiental, São Paulo, 189p.</t>
  </si>
  <si>
    <t xml:space="preserve">Eloy, L. 2009. Diversidade alimentar e urbanização: o papel das migrações circulares indígenas no Noroeste Amazônico. Anthropology of food (Online) S6, 15p. </t>
  </si>
  <si>
    <t>2002-2005</t>
  </si>
  <si>
    <t xml:space="preserve">Leoni, J. M. 2005. Ecologia e extrativismo de plantas utilizadas como fixadoras de corantes no artesanato Baniwa, alto rio Negro, Amazonas. Dissertação (Mestrado em Ecologia). Instituto Nacional de Pesquisas da Amazônia, Manaus, 94p. </t>
  </si>
  <si>
    <t>Sena, F. R. 2012. Frutas, sementes e amêndoas silvestres comestíveis na comunidade indígena Tunuí-Cachoeira – AM. Tese (Doutorado em Engenharia Florestal), Universidade Federal de Lavras, Lavras, 200p.</t>
  </si>
  <si>
    <t>Scudeller, V. V.; Ramoz, R. A.; Cruz, M. E. G. 2009. Flora fanerogâmica da floresta de terra firme na RDS Tupé. In: Santos-Silva, E. N.; Scudeller, V. V.BioTupé: meio físico, diversidade biológica e sociocultural - Volume 2. UEA Edições, Manaus, p. 109-120.</t>
  </si>
  <si>
    <t>Scudeller, V. V. Santos-Silva, E. N. 2009. Beneficiamento local e cooperativo da polpa de cupuaçu (Theobroma grandiflorum Schum.) em uma comunidade da RDS TUPÉ, Manaus-AM. In: Santos-Silva, E. N.; Scudeller, V. V.BioTupé: meio físico, diversidade biológica e sociocultural - Volume 2. UEA Edições, Manaus, p. 173-183.</t>
  </si>
  <si>
    <t>Santos, J. L. 2006. Uso e diversidade de espécies vegetais cultivadas na reserva de desenvolvimento sustentável do Tupé. Dissertação (mestrado em Agricultura no Trópico Úmido), Instituto Nacional de Pesquisas da Amazônia, Manaus, 86 p.</t>
  </si>
  <si>
    <t>Silva, A. L. 2011. Entre tradições e modernidade: conhecimento ecológico local, conflitos de pesca e manejo pesqueiro no rio Negro, Brasil. Boletim do Museu Paraense Emílio Goeldi 6: 141-163.</t>
  </si>
  <si>
    <t>2005-2006</t>
  </si>
  <si>
    <t>Palmeira, J. R. G. 2009. Cultura e manejo agroecológico: o reconhecer de parâmetros e limitações sustentáveis em comunidades tradicionais, o caso Colônia Central - Redes do Tupé. Dissertação (Mestrado em Sociedade e Cultura na Amazônia), Universidade Federal do Amazonas, Manaus, 149p.</t>
  </si>
  <si>
    <t xml:space="preserve">Cabalzar, A.; Ricardo, C. A. (Ed.). 2006. Povos Indígenas do Rio Negro : uma introdução à socioambiental do noroeste da Amazônia brasileira. ISA - Instituto Socioambiental, São Paulo; FOIRN - Federação das Organizações Indígenas do Rio Negro, São Gabriel da Cachoeira. </t>
  </si>
  <si>
    <t xml:space="preserve">Ramirez, H. 2006. A Língua dos Hupd'äh do Alto Rio Negro: dicionário e guia de conversação. Associação Saúde Sem Limites, São Paulo.  272p. </t>
  </si>
  <si>
    <t>Barbosa, K. S.; Scudeller, V. V. 2009. Distribuição das espécies do gênero Copaifera L. na Amazônia Legal e aspectos morfológicos de C. multijuga Hayne da Reserva de Desenvolvimento Sustentável do Tupé, Manaus-AM. In: Santos-Silva, E. N.; Scudeller, V. V.BioTupé: meio físico, diversidade biológica e sociocultural - Volume 2. UEA Edições, Manaus, p. 135 - 142</t>
  </si>
  <si>
    <t>Fernandes, A. C.; Fernandes, D. M. 2006. Bueri kãdiri maririye: os ensinamentos que não se esquecem. UNIRT, FOIRN, São Gabriel da Cachoeira, 167p.</t>
  </si>
  <si>
    <t>Ramalho, A.L.M.; Py-Daniel, V. 2007. Quintais periurbanos e suas relações sócio-econômicas, culturais e ambientais da comunidade Kokama no Brasileirinho, Manaus, AM. Anais da XVI Jornada de Iniciação Científica do PIBIC/CNPq/FAPEAM/INPA, de 24 a 27 de julho de 2007, Manaus, 1p.</t>
  </si>
  <si>
    <t>Ramalho, A.L.M.; Py-Daniel, V. 2007. Etnobotânica medicinal de dois grupos indígenas urbanizados em Manaus, AM. Anais da XVI Jornada de Iniciação Científica do PIBIC/CNPq/FAPEAM/INPA, de 24 a 27 de julho de 2007, Manaus, 2p.</t>
  </si>
  <si>
    <t>Lima, R. G.; Franciscon, C. H.; Melo, M.F.F. 2007. Etnobotânica No Entorno do Jardim Botânico Adolpho Ducke (JBAD), de Manaus. Anais da XVI Jornada de Iniciação Científica do PIBIC/CNPq/FAPEAM/INPA, de 24 a 27 de julho de 2007, Manaus, 2p.</t>
  </si>
  <si>
    <t>Emperaire, L.; Peroni, N. 2007. Traditional Management of Agrobiodiversity in Brazil: A Case Study of Manioc. Human Ecology, 35(6): 761-768.</t>
  </si>
  <si>
    <t>Oliveira, A. 2007. Casas sagradas Aruak &amp; Tukano: arquitetura clássica do noroeste amazônico. Dissertação (Mestrado em Sociedade e Cultura na Amazônia) - Universidade Federal do Amazonas, Manaus, 162p.</t>
  </si>
  <si>
    <t xml:space="preserve">Marques, B. M. 2009. Figuras do movimento: os Hupda na literatura etnológica do Alto Rio Negro. Dissertação (Mestrado em Antropologia Social), Universidade Federal do Rio de Janeiro, Museu Nacional, Rio de Janeiro, 209p. </t>
  </si>
  <si>
    <t>Campos, M. A. A. 2008. Cruzando ecologias com os caçadores do Rio Cuieiras: saberes e estratégias de caça no Baixo Rio Negro, Amazonas. Dissertação (Mestrado em Ecologia),  Instituto Nacional de Pesquisas da Amazônia, Manaus, 111p.</t>
  </si>
  <si>
    <t>2006-2007</t>
  </si>
  <si>
    <t xml:space="preserve">Cardoso, T. M. 2008. Etnoecologia, construção da diversidade agrícola e manejo da dinâmica espaço-temporal dos roçados indígenas no rio Cuieiras, Baixo rio Negro (AM). Dissertação (Mestrado em Ecologia), Instituto Nacional de Pesquisas da Amazônia/Universidade Federal do Amazonas, Manaus, 159p. </t>
  </si>
  <si>
    <t>Emperaire, L.; Eloy, L. 2008. A cidade, um foco de diversidade agrícola no Rio Negro (Amazonas, Brasil)?. Boletim do Museu Paraense Emílio Goeldi 3 (2): 195-211.</t>
  </si>
  <si>
    <t>Cardoso, T. M.; Semeghini, M. G. 2009. Diálogos agroecológicos: conhecimentos científico e tradicional na conservação da agrobiodiversidade no rio Cuieiras (Amazônia Central) Instituto de Pesquisas Ecológicas, Manaus, 160p.</t>
  </si>
  <si>
    <t>van Velthen, L. H.; Emperaire, L. 2016. Manivas aturás beijus: o Sistema Agrícola Tradicional do Rio Negro. ACIMRN, - Santa Isabel do Rio Negro, 72p.</t>
  </si>
  <si>
    <t>Projeto Nova Cartografia Social da Amazônia. 2007. Quilombolas do Tambor, Parque Nacional do Jaú, Novo Airão, Amazonas. Série: Movimentos sociais, identidade e conflitos, 12p.</t>
  </si>
  <si>
    <t>Projeto Nova Cartografia Social da Amazônia. 2007. Indígenas na cidade de Manaus: os Sateré-mawé no bairro Redenção. Série: Movimentos Sociais e conflitos nas cidade da Amazônia, fascículo 17.</t>
  </si>
  <si>
    <t xml:space="preserve">Projeto Nova Cartografia Social da Amazônia. 2007. Mulheres indígenas e artesãos do alto rio Negro em Manaus. Série: Movimentos Sociais e conflitos nas cidade da Amazônia, fascículo 18. </t>
  </si>
  <si>
    <t>Projeto Nova Cartografia Social dos Povos e Comunidades Tradicionais do Brasil. 2007. Ribeirinhos e Artesãos de Itaquera, Gaspar, Barreira Branca e São Pedro – Rio Jauaperi, Roraima e Amazonas,  Fascículo 7.</t>
  </si>
  <si>
    <t xml:space="preserve">Projeto Nova Cartografia Social da Amazônia. 2008. Associações indígenas na cidade de Manaus: AMARN-Associação de Mulheres indígenas do alto rio Negro. Série: Movimentos Sociais e conflitos nas cidade da Amazônia, fascículo 24. </t>
  </si>
  <si>
    <t>Cabalzar, A. 2016. Ciclos Anuais no Rio Tiquié. Instituto Socioambiental - ISA, Federação das Organizações Indígenas do Rio Negro - FOIRN, São Paulo; São Gabriel da Cachoeira, 67p.</t>
  </si>
  <si>
    <t>2005-2008</t>
  </si>
  <si>
    <t>Aguiar, M. O.; Mendonça, M. S. 2010. Índios Baniwa e sua etnotaxonomia das Arecaceae. Anais do 61 Congresso Nacional de Botânica, 05 a 10 de setembro de 2010, Manaus.</t>
  </si>
  <si>
    <t>2007-2008</t>
  </si>
  <si>
    <t>Aguiar, M. O.; Mendonça, M. S. 2010. O uso de palmeiras por índios Baniwa - Alto rio Negro, Amazonas. Anais do 61 Congresso Nacional de Botânica, 05 a 10 de setembro de 2010, Manaus.</t>
  </si>
  <si>
    <t>Aguiar, M. O.; Mendonça, M. S. 2011. Terminologia Baniwa relacionada às palmeiras. Acta Botanica Brasilica 25: 413-421.</t>
  </si>
  <si>
    <t>Stropp, J.; Ancieto, L.; Ramirez, E.; Brazão, R.; Sleen, P.; et al. 2010. Herbivoria e especificidade de habitat de árvores. Florestas de campinarana e de terra firme no alto rio Negro. In: Cabalzar, A. Manejo do mundo: conhecimentos e práticas dos povos indígenas do rio Negro. ISA - Instituto Socioambiental, São Paulo; FOIRN - Federação das Organizaçõs Indígenas do Rio Negro, São Gabriel da Cachoeira, p. 181-191.</t>
  </si>
  <si>
    <t>Emperaire, L.; Velthem, L.; Oliveira, A. G. 2008. Patrimônio cultural imaterial e sistema agrícola: o manejo da diversidade agrícola no Médio Rio Negro, Amazonas. Comunicação à 26ª Reunião Brasileira de Antropologia, ABA, 01-04/06/2008, Porto Seguro (BA), 16p.</t>
  </si>
  <si>
    <t>Emperaire, L.; Robert, P.; Santilli, J.; Eloy, L.; van Velthem, L.; Katz, E.; Lopez, C.; Laques, E.E.; Cunha, M.; Almeida, M. 2008. Diversité agricole et patrimoine dans le moyen Rio Negro (Amazonie brésilienne). Actes du BRG 7: 139-153.</t>
  </si>
  <si>
    <t>Wright III, H. M. 2009. As adaptações dos índios tukano e maku-hup'du no rio Tiquié: nichos ecológicos distintos ou competição por recursos? Dissertação (Mestrado em Ecologia) - Instituto Nacional de Pesquisas da Amazônia, Manaus, 81p.</t>
  </si>
  <si>
    <t xml:space="preserve">Wright, R. 2009. The Fruit of Knowledge and the Bodies of the Gods: Religious Meanings of Plants among the Baniwa. Journal for The Study of Religion, Nature and Culture. 30p. </t>
  </si>
  <si>
    <t>Conceição, S. G. 2009. Atividades agrícolas na cidade: a influência da urbanização na produção de hortaliças em Manaus. Dissertação (Mestrado em Ciências do Ambiente e Sustentabilidade na Amazônia), Universidade Federal do Amazonas, Manaus, 130p.</t>
  </si>
  <si>
    <t>Souza, C. C. V.; Scudeller, V. V. 2010. Etnobotânica de quintais em três comunidades ribeirinhas na Amazônia Central - Manaus (AM). Anais do 61 Congresso Nacional de Botânica, 05 a 10 de setembro de 2010, Manaus.</t>
  </si>
  <si>
    <t>Souza, C. C. V. 2010. Etnobotânica de quintais em três comunidades ribeirinhas na Amazônia Central, Manaus-AM. Dissertação (Mestrado em Botânica) - Instituto Nacional de Pesquisas da Amazônia, Manaus, 103p.</t>
  </si>
  <si>
    <t xml:space="preserve">Souza, C. C. V.; Scudeller, V. V. 2011. Os quintais nas comunidades Julião e Agrovila Amazonino Mendes, baixo Rio Negro, Manaus-AM. In: Santos-Silva, E. N.; Scudeller, V. V.; Cavalcanti, M. J. BioTupé: meio físico, diversidade biológica e sociocultural - Volume 3. Rizoma Editorial, Manaus, p. 495-521. </t>
  </si>
  <si>
    <t xml:space="preserve">Lolli, P. 2012. Nos caminhos dos Yuhupdeh. In: Andrello, G. (Ed.). Rotas de criação e transformação: narrativas de origem dos povos indígenas do Rio Negro. Instituto Socioambiental, FOIRN - São Paulo, São Gabriel da Cachoeira, p. 211-222. </t>
  </si>
  <si>
    <t>2007-2009</t>
  </si>
  <si>
    <t xml:space="preserve">Veiga, J. B.; Scudeller, V. V. 2015. Etnobotânica e medicina popular no tratamento de malária e males associados na comunidade ribeirinha Julião – baixo Rio Negro (Amazônia Central). Revista Brasileira de Plantas Medicinais 17 (4): 737-747. </t>
  </si>
  <si>
    <t>2007-2010</t>
  </si>
  <si>
    <t xml:space="preserve">Veiga, J. B.; Scudeller, V. V. 2011. Quintais agroflorestais da comunidade ribeirinha São João do Tupé no baixo rio Negro, Amazonas. In: Santos-Silva, E. N.; Scudeller, V. V.; Cavalcanti, M. J. BioTupé: meio físico, diversidade biológica e sociocultural - Volume 3. Rizoma Editorial, Manaus, p. 523-543. </t>
  </si>
  <si>
    <t>2008-2010</t>
  </si>
  <si>
    <t>Veiga, J. B. 2011. Etnobotânica e etnomedicina na reserva de desenvolvimento sustentável do Tupé, baixo rio Negro: plantas antimaláricas, conhecimentos e percepções associadas ao uso e à doença. Tese (Doutorado em Botânica), Instituto Nacional de Pesquisas da Amazônia, Manaus, 154p.</t>
  </si>
  <si>
    <t>Kurihara, L. P. 2011. Exploração Madeireira Familiar no Rio Cuieiras, Baixo Rio Negro, Amazônia Central. Dissertação (Mestrado em Agricultura no Trópico Úmido), Instituto Nacional de Pesquisas da Amazônia, Manaus, 54p.</t>
  </si>
  <si>
    <t>Oliveira, R. F. M. 2011. Aspectos etnobotânicos e taxonômicos de Araceae Juss. na comunidade Santa Maria, baixo rio Negro - AM. Dissertação (Mestrado em Botânica), Instituto Nacional de Pesquisas da Amazônia, Manaus, 135p.</t>
  </si>
  <si>
    <t>2009-2010</t>
  </si>
  <si>
    <t>Bentes, S. P. C. 2011. Etnoentomologia Baniwa: estudo dos insetos na concepção dos povos Baniwa que vivem na cidade de São Gabriel da Cachoeira - Amazonas, Brasil. Dissertação (Mestrado em Entomologia), Instituto Nacional de Pesquisas da Amazônia, Manaus, 153p.</t>
  </si>
  <si>
    <t>Ferreira, E. S. 2012. O ensino de ciências naturais: uma proposta intercultural nos anos iniciais multisseriados na escola municipal Aleixo Bruno na comunidade indígena Terra Preta. Dissertação (Mestrado em educação), Universidade do Estado do Amazonas, Manaus, 97p.</t>
  </si>
  <si>
    <t xml:space="preserve">Silva, A. L.; Fontes, O.;  Cardoso, J.; Rodrigues I. L. 2010. Visões baniwa sobre as mudanças climáticas. In: Cabalzar, A. Manejo do mundo: conhecimentos e práticas dos povos indígenas do rio Negro. ISA - Instituto Socioambiental, São Paulo; FOIRN - Federação das Organizaçõs Indígenas do Rio Negro, São Gabriel da Cachoeira, p. 67-75 </t>
  </si>
  <si>
    <t xml:space="preserve">Valle, P. D. 2010. Proteção das malocas (casas cerimoniais) Basawiseri wanoare makañe wederige. In: Cabalzar, A. Manejo do mundo: conhecimentos e práticas dos povos indígenas do rio Negro. ISA - Instituto Socioambiental, São Paulo; FOIRN - Federação das Organizaçõs Indígenas do Rio Negro, São Gabriel da Cachoeira, p. 20-24 </t>
  </si>
  <si>
    <t>Brazão, A. F. M. 2010. Relato da minha experiência de pesquisa no rio Içana In: Cabalzar, A. Manejo do mundo: conhecimentos e práticas dos povos indígenas do rio Negro. ISA - Instituto Socioambiental, São Paulo; FOIRN - Federação das Organizaçõs Indígenas do Rio Negro, São Gabriel da Cachoeira, p. 124-137.</t>
  </si>
  <si>
    <t>Cabalzar, A.; Azevedo, M.; Azevedo, M.; Pedrosa, J.; Azevedo, J. V. B.; et al. 2010. Manejo ambiental e pesquisa do calendário anual no rio Tiquié. In: Cabalzar, A. Manejo do mundo: conhecimentos e práticas dos povos indígenas do rio Negro. ISA - Instituto Socioambiental, São Paulo; FOIRN - Federação das Organizaçõs Indígenas do Rio Negro, São Gabriel da Cachoeira, p. 46-55</t>
  </si>
  <si>
    <t>Pena, D. O. V. B.; Pena, K. L. V. B.; Marques, N. R. M.;  Oliveira, M.; Pena, Y. J. V. B.; et al. 2010. Yepa pirõ porã bahsese. Registro de benzimentos entre os Tukano do alto Tiquié. In: Cabalzar, A. Manejo do mundo: conhecimentos e práticas dos povos indígenas do rio Negro. ISA - Instituto Socioambiental, São Paulo; FOIRN - Federação das Organizaçõs Indígenas do Rio Negro, São Gabriel da Cachoeira, p. 226-237</t>
  </si>
  <si>
    <t xml:space="preserve">Rezende, J. B. A.; Lima, J. Meira, F. T.; Lima, P.; Tenório, G.; et al. 2010. Manejo de carana no alto Tiquié. In: Cabalzar, A. Manejo do mundo: conhecimentos e práticas dos povos indígenas do rio Negro. ISA - Instituto Socioambiental, São Paulo; FOIRN - Federação das Organizaçõs Indígenas do Rio Negro, São Gabriel da Cachoeira, p. 146-155. </t>
  </si>
  <si>
    <t>Nogueira, L.; Falcão, M. A.; Melgueiro, M. R.; Barreto, M. A. P.; Silva, M. L.; et al. 2010. História de vida das plantas e agricultura indígena no médio e alto rio Negro. In: Cabalzar, A. Manejo do mundo: conhecimentos e práticas dos povos indígenas do rio Negro. ISA - Instituto Socioambiental, São Paulo; FOIRN - Federação das Organizaçõs Indígenas do Rio Negro, São Gabriel da Cachoeira, p. 192-203.</t>
  </si>
  <si>
    <t>Schmidt, M. V. C.; Veld, P-J.; Cabalzar, A.; Rezende, O. B.; Rezende, R. B. et al. 2010. Manejo florestal participativo da sorva. Produção sustentável do banco tukano - kumurõ. In: Cabalzar, A. Manejo do mundo: conhecimentos e práticas dos povos indígenas do rio Negro. ISA - Instituto Socioambiental, São Paulo; FOIRN - Federação das Organizaçõs Indígenas do Rio Negro, São Gabriel da Cachoeira, p. 168-180.</t>
  </si>
  <si>
    <t>Schmidt, M. V. C.; Veld, P-J.; Ramos, J. B.; Rezende, J. B. A.; ezende, O. B.; et al. 2010. Capoeiras tuyuka. Processos de restauração e recuperação de terras degradadas. In: Cabalzar, A. Manejo do mundo: conhecimentos e práticas dos povos indígenas do rio Negro. ISA - Instituto Socioambiental, São Paulo; FOIRN - Federação das Organizaçõs Indígenas do Rio Negro, São Gabriel da Cachoeira, p. 156-167.</t>
  </si>
  <si>
    <t>Aquino, W. A. F. 2010. Cultura e ambiente: gestão do conhecimento das tecnologias produtivas dos povos indígenas do Rio Curicuriari. Relatório de Iniciação Científica (PIBIC), Universidade Federal do Amazonas, 66p.</t>
  </si>
  <si>
    <t>Ferreira, E. M.; Correia, I. S.; Nascimento, E. B.; Neto, R. F. S. 2010. Plantas medicinais comercializadas em feiras livres de Manaus - AM. Anais do 61 Congresso Nacional de Botânica, 05 a 10 de setembro de 2010, Manaus.</t>
  </si>
  <si>
    <t>Knights, T. T.; Costa, J. R.; Ajuricaba, A. A. L.; Soares, J. V. C. 2010. Uso de espécies florestais por agricultores familiares do assentamento Tarumã-mirim, Manaus-AM. Anais do 61 Congresso Nacional de Botânica, 05 a 10 de setembro de 2010, Manaus.</t>
  </si>
  <si>
    <t>Silva, S. N. 2010. Estudo etnobotânico do uso de fitoterápicos na odontologia na cidade de Manaus. Dissertação (Mestrado em Saúde, Sociedade e Endemias na Amazônia) - Universidade Federal do Amazonas, Manaus, 133p.</t>
  </si>
  <si>
    <t>Carvalho, C. O. 2011. Comparação entre métodos de extração do óleo de Mauritia flexuosa L.f. (Arecaceae - buriti) para o uso sustentável na reserva de desenvolvimento tupé: rendimento e atividade antimicrobiana. Dissertação (Mestrado em Biotecnologia e Recursos Naturais da Amazônia), Universidade do Estado do Amazonas, Manaus, 110p.</t>
  </si>
  <si>
    <t>Athias, R. 2010. Ações indigenistas e experiências de intervenção entre os Hupd'äh do alto rio Negro. Editora da UFPE, Recife, 185p.</t>
  </si>
  <si>
    <t>Garnelo, L. 2010. Reinventando o cotidiano: Trajetórias familiares e estratégias de territorialização Baniwa. In: Almeida, A. W. B.; Farias Júnior, E. A. Mobilizações étnicas e transformações sociais no Rio Negro. UEA Edições, Manaus, p. 21-49.</t>
  </si>
  <si>
    <t>Nakazono, E. M. 2010. Artesãs de arumã no baixo rio Negro: iniciativa artesanal da associação dos artesãos de Novo Airão. In: Almeida, A. W. B.; Farias Júnior, E. A. Mobilizações étnicas e transformações sociais no Rio Negro. UEA Edições, Manaus, p. 50-96.</t>
  </si>
  <si>
    <t>Farias-Júnior, E. A. 2010. Mobilização étnica no baixo rio Negro: Os Quilombolas do Tambor e do rio dos Pretos. In: Almeida, A. W. B.; Farias Júnior, E. A. Mobilizações étnicas e transformações sociais no Rio Negro. UEA Edições, Manaus, p. 233-273.</t>
  </si>
  <si>
    <t xml:space="preserve">Chaves, M. P. S. R. et al. 2010. Condições de acesso das comunidades ribeirinhas a bens e serviços sociais na micro região Mariuá-Jauaperi. In: Almeida, A. W. B.; Farias Júnior, E. A. Mobilizações étnicas e transformações sociais no Rio Negro. UEA Edições, Manaus, p. 299-326. </t>
  </si>
  <si>
    <t xml:space="preserve">Ferrugem, R. M. 2010. Relações de trabalho e parentesco: intercâmbios e flexibilidade na Associação de Artesãos de Novo Airão. In: Almeida, A. W. B.; Farias Júnior, E. A. Mobilizações étnicas e transformações sociais no Rio Negro. UEA Edições, Manaus, p. 426-445. </t>
  </si>
  <si>
    <t>Fundação Vitória Amazônica. 2011. Unini - O rio da sustentabilidade: bases socioambientais para a gestão da bacia do rio Unini e de suas unidades de conservação. FVA, WWF, Gordon &amp; Betty Moore Foundation, Manaus, 118p.</t>
  </si>
  <si>
    <t>Eloy, L.; Lasmar, C. 2011. Urbanização e transformação dos sistemas indígenas de manejo de recursos naturais: o caso do alto rio Negro (Brasil). Acta Amazonica 41: 91-102.</t>
  </si>
  <si>
    <t>Brito, W. R. O.; Oliveira, D. N; Scudeller, V. V. 2011. Potencial de uso dos recursos florestais não madeireiros no Baixo Rio Negro. In: Santos-Silva, E. N.; Scudeller, V. V.; Cavalcanti, M. J. BioTupé: meio físico, diversidade biológica e sociocultural - Volume 3. Rizoma Editorial, Manaus, p. 99-122.</t>
  </si>
  <si>
    <t xml:space="preserve">Donatti, R. N.; Scudeller, V. V.; Santos-Silva, E. N. 2011. Aspectos sócioeconômicos dos produtores de farinha da comunidade Julião, zona rural de Manaus-AM. In: Santos-Silva, E. N.; Scudeller, V. V.; Cavalcanti, M. J. BioTupé: meio físico, diversidade biológica e sociocultural - Volume 3. Rizoma Editorial, Manaus, p. 461-475. </t>
  </si>
  <si>
    <t xml:space="preserve">Pinheiro, T. F. C. 2011. Plantas e pessoas: um estudo de caso sobre redes sociais a partir da circulação e uso de plantas cultivadas por famílias indígenas Sateré-Mawé na cidade de Manaus. Relatório de Iniciação Científica (PIBIC), Universidade Federal do Amazona, Manaus, 65p. </t>
  </si>
  <si>
    <t>Pinto, I. C. 2012. Agrobiodiversidade de quintais agroflorestais urbanos e perfil social de etnias indígenas em São Gabriel da Cachoeira, AM. Tese (Doutorado em Ciências Florestais), Universidade Federal de Lavras, Lavras, 196p.</t>
  </si>
  <si>
    <t>2010-2011</t>
  </si>
  <si>
    <t>Silva, F. P. E. 2013. Plantas alimentares cultivadas nas roças Baniwa: mudanças e participação dos jovens. Dissertação (Mestrado Profissional em Sustentabilidade), Universidade de Brasília, Brasília, 122p.</t>
  </si>
  <si>
    <t>2011, 2012</t>
  </si>
  <si>
    <t>Escola indígena Utapinopona Tuyuka. Utapinopona Kuye Poseminiã Niromakaraye. ISA, AEITU - São Paulo, São Gabriel da Cachoeira, 132p.</t>
  </si>
  <si>
    <t>Silva, C.; Silva, E. 2012. A língua dos Yuhupdeh: introdução etnolinguística, dicionário Yuhup-Português e glossário semântico-gramatical. Pró-Amazônia, AECIPY, São Gabriel da Cachoeira, 600p.</t>
  </si>
  <si>
    <t>Katz, E.; Lopez, C.; Fleury, M.; Miller, R.; Payê, V.; Dias, T.; Silva, F.; Oliveira, Z.; Moreira, E. 2012. No Greens in the Forest? Note of the Limited Consumption of Greens in the Amazon. Acta Societatis Botanicorum Poloniae 81: 283-293.</t>
  </si>
  <si>
    <t>Pedrollo, C. T. 2013. Baixo Jauaperi: da farmacopeia ao sistema de saúde – um estudo etnobotânico em comunidades ribeirinhas. Dissertação (Mestrado em Botânica), Instituto Nacional de Pesquisas da Amazônia. 111p.</t>
  </si>
  <si>
    <t>Pedrollo, C. T.; Kinupp, V. F.; Shepard Jr., G.; Heinrich, M. 2016. Medicinal plants at Rio Jauaperi, Brazilian Amazon: Ethnobotanical survey and environmental conservation. Journal of Ethnopharmacology 186: 111-124.</t>
  </si>
  <si>
    <t>Ammann, S. 2014. Etnobotânica de árvores e palmeiras em três comunidades ribeirinhas do rio Jauaperi, na divisa entre Roraima e Amazonas. Dissertação (Mestrado em Botânica), Instituto Nacional de Pesquisas da Amazônia, Manaus, 82p.</t>
  </si>
  <si>
    <t>Santos, J. V. F. 2015. Figuras da mata, ocupantes da cidade e do rio : imaginário etnográfico e etnografia das transformações Dâw - Rio Negro (AM). Dissertação (Mestrado em Antropologia), Universidade Federal do Paraná, Curitiba, 139p.</t>
  </si>
  <si>
    <t>Oliveira, T. 2016. Interfaces Híbridas: armas e armadilhas de caça e pesca no alto Rio Negro. Iluminuras 17(42): 214-247.</t>
  </si>
  <si>
    <t>Siqueira, J. 2012. Tambor dos pretos: processos sociais e diferenciação étnica no rio Jaú, Amazonas. Tese (Doutorado em Antropologia), Universidade Federal Fluminense, Niterói, 356p.</t>
  </si>
  <si>
    <t>2007-2012</t>
  </si>
  <si>
    <t>Yanomami, M. I. et al. (Org.) 2015. Manual dos remédios tradicionais Yanomami. Instituto Socioambiental, Hutukara Associação Yanomami, São Paulo, Boa Vista. 256p.</t>
  </si>
  <si>
    <t>2012-2013</t>
  </si>
  <si>
    <t>Tomchinsky, B.; Ming, L. C.; Kinupp, V. F.; Hidalho, A. F.; Chaves, F. C. M. 2017. Ethnobotanical study of antimalarial plants in the middle region of the Negro River, Amazonas, Brazil. Acta Amazonica 47(3): 203-212.</t>
  </si>
  <si>
    <t>Barra, C. S.; Dias, Carla J. 2013. Barcelos indígena e ribeirinha: um perfil socioambiental. Instituto Socioambiental, Asiba, FOIRN, São Paulo, 156p.</t>
  </si>
  <si>
    <t>Evangelista, S. S.; Sampaio, F. C.;  Parente, R. C.M.; Bandeira ,F. C. L. 2013. Fitoterápicos na odontologia: estudo etnobotânico na cidade de Manaus. Revista brasileira de plantas medicinais 15(4): 513-519.</t>
  </si>
  <si>
    <t>Lima, D. C. A. 2013. Inventário das espécies arbóreas utilizadas na arborização das praças de Manaus/AM. Relatório de Pesquisa (PIBIC), Universidade Federal do Amazonas, Manaus, 41p.</t>
  </si>
  <si>
    <t>Lindoso, S. A. 2013. Os Quintais Agroflorestais da Comunidade do Livramento, no município de São Gabriel da Cachoeira-Amazonas. Relatório de Pesquisa (PIBIC), Universidade Federal do Amazonas, Manaus, 28p.</t>
  </si>
  <si>
    <t>Kffuri, C. W. 2014. Etnobotânica de plantas antimaláricas em comunidades indígenas da região do Alto Rio Negro – Amazonas – Brasil. Tese (Doutorado em Horticultura), Universidade Estadual Paulista, Faculdade de Ciências Agronômicas de Botucatu, 213p.</t>
  </si>
  <si>
    <t>Kffuri, C. W.; Avila, M. T.; Ming, L. C.; Kinupp, V. F.; Hidalgo, A. F. 2019. Fitonímia Nheengatu de plantas utilizadas no tratamento da malária no alto rio Negro - Amazônia brasileira. Ethnoscientia 4, 18p.</t>
  </si>
  <si>
    <t>Kffuri, C. W.; et al. 2015. Wuhuáké : a malária no Alto Rio Negro. FEPAF, Botucatu, 35p.</t>
  </si>
  <si>
    <t>Kffuri, C. W.; Lopes, M. A.; Ming, L. C.; Odonne, G.; Kinupp, V. F. 2016. Antimalarial plants used by indigenous people of the Upper Rio Negro in Amazonas, Brazil. Journal of Ethnopharmacology 178: 188-198.</t>
  </si>
  <si>
    <t>Demarchi, L. O. 2014. Composição, conhecimento e uso de plantas de campinarana por moradores da Reserva de Desenvolvimento Sustentável do Tupé – Amazônia Central. Dissertação (Mestrado em Ecologia), Instituto Nacional de Pesquisas da Amazônia, Manaus, 99p.</t>
  </si>
  <si>
    <t>Dray, W. T. 2014. Arborização condominial em Manaus: um estudo sobre as percepções dos moradores. Dissertação (Mestrado em Ciências do Ambiente e Sustentabilidade na Amazônia), Universidade Federal do Amazonas, Manaus, 108p.</t>
  </si>
  <si>
    <t>Frausin, G.; Hidalgo, A. F.; Lima, R. B. S.; Kinupp, V. F.; Ming, L. C.; Pohlit, A. M.; Milliken, W. 2015. An ethnobotanical study of anti-malarial plants among indigenous people on the upper Negro River in the Brazilian Amazon. Journal of Ethnopharmacology 174(4): 238-252.</t>
  </si>
  <si>
    <t>MMA; ICMBio. 2014. Plano de Manejo Participativo da RESEX do Rio Unini. Ministério do Meio Ambiente - MMA, Instituto Chico Mendes de Conservação da Biodiversidade – ICMBio, Novo Airão, 302p.</t>
  </si>
  <si>
    <t>Viegas, C. F.; Franciscon, C. H.; Lima, M. P. 2014. Abordagem Etnobotânica em uma empresa do Polo Industrial de Manaus. Scientia Amazonia 3: 51-58.</t>
  </si>
  <si>
    <t>Emperaire, L.; Eloy, L. 2014. Amerindian Agriculture in an Urbanising Amazonia (Rio Negro, Brazil). Bulletin of Latin American Research 34: 70-84.</t>
  </si>
  <si>
    <t>Nascimento, M. B. 2014. Produção agrícola familiar em área urbana: Comunidade Nova Esperança - Bairro Jorge Teixeira - Manaus-AM. Dissertação (Mestrado em Geografia), Universidade Federal do Amazonas, Manaus, 134p.</t>
  </si>
  <si>
    <t>2013-2014</t>
  </si>
  <si>
    <t>Porto, N. P. 2014. Análise socioeconômica do turismo de base comunitária no mosaico de áreas protegidas do Baixo Rio Negro - Am. Dissertação (Mestrado em Gestão de Áreas Protegidas da Amazônia) , Instituto Nacional de Pesquisas da Amazônia, Manaus, 148p.</t>
  </si>
  <si>
    <t>Trivellato, C. 2015. Plantas utilizadas para tratamento da malária e males associados em comunidades indígenas no rio Uaupés em São Gabriel da Cachoeira - AM. Dissertação (Mestrado em Horticultura), Universidade Estadual Paulista Júlio de Mesquita Filho, Faculdade de Ciências Agronômicas de Botucatu, Botucatu, 174p.</t>
  </si>
  <si>
    <t>2013, 2014</t>
  </si>
  <si>
    <t>Araújo, F. N. 2016. As diferentes formas de relação patrão/freguês: os Yanomamɨe os regatões na exploração de piaçaba em Barcelos, Médio Rio Negro. Dissertação (Mestrado em Antropologia Social), Universidade de Brasília, Brasília, 174p.</t>
  </si>
  <si>
    <t>Azevedo, D. L. 2016. Forma e conteúdo do bahsese Yepamahsâ (Tukano). Fragmentos do espaço Di'ta/Nhuk (terra/Floresta). Dissertação (Mestrado em Antropologia Social.) - Universidade Federal do Amazonas, Manaus, 110p.</t>
  </si>
  <si>
    <t>2014-2015</t>
  </si>
  <si>
    <t>Osoegawa, D. K. 2017. Cadeia produtiva da piaçava no rio Xié / Alto Rio Negro - Amazonas. Dissertação (Mestrado em Ciências do Ambiente e Sustentabilidade na Amazônia), Centro de Ciências do Ambiente, Universidade Federal do Amazonas, Manaus, 203p.</t>
  </si>
  <si>
    <t xml:space="preserve">ISA; FOIRN; DIBI. 2015. Arte Baniwa. Instituto Socioambiental - ISA, Federação das Organizações Indígenas do Rio Negro - FOIRN, Organização Indígena da Bacia do Içana - OIBI, São Gabriel da Cachoeira, 2015. </t>
  </si>
  <si>
    <t>Monteiro, E.; Torres Neto, D. G. 2015. The Importance of Food in Tikuna &amp; Baniwa Culture: Differences and Similarities About Two Brazilian Native Ethnic Groups. Mediterranean Journal of Social Sciences 6: 309-318.</t>
  </si>
  <si>
    <t>ISA; FOIRN. 2015. Kumurõ banco Tukano. Instituto Socioambiental - ISA, Federação das Organizações Indígenas do Rio Negro - FOIRN, São Gabriel da Cachoeira, São Paulo, 33p.</t>
  </si>
  <si>
    <t>Sousa, S. G. A.; Souza Neta, N. L.; Garcia, L. C. 2015. Plantas alimentícias não convencionais ofertadas nas feiras e mercados de Manaus, AM. Anais da LXI (61ª) Reunião Anual da Sociedade InterAmericana de Horticultura Tropical – ISTH, Manaus (AM), p.133.</t>
  </si>
  <si>
    <t>Corrêa Neta, G. 2015. Horta comunitária como lócus propagador do conhecimento agroecológico em comunidade indígena kokama no município de manaus-AM. Monografia (Técnico em Agroecologia), Instituto Federal do Amazonas, Manaus, 40p.</t>
  </si>
  <si>
    <t>Magalhães, L. C. S. 2015. Espécies exóticas na comunidade vegetal do Parque Estadual Sumaúma : potencial de impacto, uso humano e propostas de controle. Dissertação (Mestrado em Biotecnologia e Recursos Naturais da Amazônia), Universidade do Estado do Amazonas, Manaus, 113p.</t>
  </si>
  <si>
    <t>Silva, F.J. P. 2015. Percepção e saberes do sistema produtivo de carapanaúba (Aspidosperma oblongum) no município de Manaus, Amazonas. Dissertação (Mestrado em Ciências do Ambiente e Sustentabilidade na Amazônia), UNiversidade Federal do Amazonas, Manaus, 81p.</t>
  </si>
  <si>
    <t>Moraes, J. F. 2016. Ecologia histórica de florestas da bacia do rio Içana, alto rio Negro, Amazonas: um legado Baniwa nas paisagens. Dissertação (Mestrado em Ecologia), Instituto Nacional de Pesquisas da Amazônia, Manaus, 41p.</t>
  </si>
  <si>
    <t>Franco-Moraes, J.; Baniwa, A. F. M. B.; Costa, F. R. C.; Lima, H. P.; Clement, C. R.; Shepard Jr., G. H. 2019. Historical landscape domestication in ancestral forests with nutrient-poor soils in northwestern Amazonia. Forest Ecology and Management 446: 317-330.</t>
  </si>
  <si>
    <t>Pinheiro, T. F. C. 2018. Cidades e roças na Amazônia: histórias de vida e cotidiano de mulheres indígenas em Santa Isabel do Rio Negro (AM). Dissertação ( Mestrado em Sociologia), Universidade Federal do Rio de Janeiro, Rio de Janeiro, 270p.</t>
  </si>
  <si>
    <t>2015-2016</t>
  </si>
  <si>
    <t>ISA; OIBI; FOIRN. 2016. Pimenta Baniwa. Instituto Socioambiental - ISA, Federação das Organizações Indígenas do Rio Negro - FOIRN, Organização Indígena da Bacia do Içana - OIBI, São Paulo; São Gabriel da Cachoeira, 63p.</t>
  </si>
  <si>
    <t>Salgado, L. L. 2016. Mutawarisá: benzimento entre os baré de São Gabriel da Cachoeira - Alto Rio Negro. Dissertação (Mestrado em Antropologia Social) - Universidade Federal do Amazonas, Manaus, 169p.</t>
  </si>
  <si>
    <t>Souza, F. F. 2017. Índios citadinos: a constituição de uma Comunidade Multiétnica no bairro Tarumã, Manaus, AM. Dissertação (Mestrado em Sociedade e Cultura na Amazônia) - Universidade Federal do Amazonas, Manaus, 124p.</t>
  </si>
  <si>
    <t>Monteles, R. A. R. 2020. "Eu venho da Floresta": A sustentabilidade das plantas sagradas amazônicas do Santo Daime. Tese (Doutorado em Ciências do Ambiente e Sustentabilidade na Amazônia) - Universidade Federal do Amazonas, Manaus, 257p.</t>
  </si>
  <si>
    <t>Scolfaro, A. (Org.). 2017. Povoado indígena de Iauaretê: perfil socioeconômico e atividade pesqueira. Instituto Socioambiental, FOIRN - São Paulo, São Gabriel da Cachoeira, 140p.</t>
  </si>
  <si>
    <t>Cabalzar, A.; Storch, F. 2017. Mandioca-isopor. Aru, revista de pesquisa intercultural da bacia do rio Negro, Amazônia 1: 99-105.</t>
  </si>
  <si>
    <t>Flores, B. M. 2017. Florestas de igapó ameaçadas pelo fogo. Aru, revista de pesquisa intercultural da bacia do rio Negro, Amazônia 1: 106-111.</t>
  </si>
  <si>
    <t>van der Veld, P.-J.; Caldas, O. S.; Azevedo, R. A. 2017. Incessante plantio de mandioca. Aru, revista de pesquisa intercultural da bacia do rio Negro, Amazônia 1: 116-121.</t>
  </si>
  <si>
    <t>Vários autores. 2017. Waimiri Atroari: divuldando nossa história. Instituto Socioambiental, Programa Waimiri-Atroari</t>
  </si>
  <si>
    <t>Cabalzar, A. et al. 2017. Manual de etnobotânica : plantas, artefatos e conhecimentos indígenas.  Federação das Organizações Indígenas do Rio Negro - FOIRN, Instituto Socioambiental - ISA; São Paulo, São Gabriel da Cachoeira, 83p.</t>
  </si>
  <si>
    <t>Salgado, L. L. 2017. Gênero: “mãe do corpo” doença que atinge as mulheres indígenas Baré no alto rio negro. Wamon 2: 73-85.</t>
  </si>
  <si>
    <t>Aguiar, P. L. 2017. Waruá e o Morro da Boa Esperança no diálogo entre os Saberes das Ciências e o Conhecimento Tradicional Indígena Dâw. Dissertação (Mestrado em (Mestrado Acadêmico em Educação em Ciências na Amazônia),  Universidade do Estado do Amazonas, Manaus, 157p.</t>
  </si>
  <si>
    <t>Borges, C. K. G. D. 2017. Plantas alimentícias não convencionais (PANC) - a divulgação científica das espécies na cidade de Manaus. Dissertação (Mestrado em Educação e Ensino de Ciências Na Amazônia), Universidade do Estado do Amazonas, 143p.</t>
  </si>
  <si>
    <t>Castro, M. A. M.; Cavalcante, R. M. F. 2017. Saberes de Cura e Práticas Corporais. Marupiara - Revista Científica do CESP/UEA 3: 153-170.</t>
  </si>
  <si>
    <t>Jesus, A.; Jesus, P.; Aguiar, L. 2018. Ennu ianáperi: história dos Tariano pelo Clã Khoivate. COIDI, FOIRN - São Gabriel da Cachoeira, 87p.</t>
  </si>
  <si>
    <t>Wai'keen, C. N. 2018. Sistema agrícola tradicional do rio Negro. In: Aru, revista de pesquisa intercultural da bacia do rio Negro, Amazônia 2: 17-20</t>
  </si>
  <si>
    <t>Emperaire, L. 2018. Quais inovações para os sistemas agrícolas tradicionais? . In: Aru, revista de pesquisa intercultural da bacia do rio Negro, Amazônia 2: 21-28</t>
  </si>
  <si>
    <t>van der Veld, P.-J. 2018. Práticas agrícolas entre povos indígenas do alto rio Negro. In: Aru, revista de pesquisa intercultural da bacia do rio Negro, Amazônia 2: 29-37</t>
  </si>
  <si>
    <t>van der Veld, P.-J.; Caldas, O. S.; Azevedo, R. A. 2018. Incessante plantio de mandioca, parte 2. In: Aru, revista de pesquisa intercultural da bacia do rio Negro, Amazônia 2: 37</t>
  </si>
  <si>
    <t>Pedrosa, J. C.; Caldas, O. S.; van der Veld, P.-J.; et al. 2018. Roças diversificadas. In: Aru, revista de pesquisa intercultural da bacia do rio Negro, Amazônia 2: 51-58</t>
  </si>
  <si>
    <t>Caldas, O. S.; van der Veld, P.-J.; et al. 2018. Um ano de roça, diário de uma agricultora do rio Tiquié. In: Aru, revista de pesquisa intercultural da bacia do rio Negro, Amazônia 2: 59-78</t>
  </si>
  <si>
    <t>Cabalzar, F. D. 2018. A mulher provedora. In: Aru, revista de pesquisa intercultural da bacia do rio Negro, Amazônia 2: 79-84</t>
  </si>
  <si>
    <t>Frausin, G. 2018. Plantas e malária no rio Negro. In: Aru, revista de pesquisa intercultural da bacia do rio Negro, Amazônia 2: 149-150</t>
  </si>
  <si>
    <t>Barbosa, C. S. 2018. Diversidade e uso de plantas úteis nos quintais do bairro de São Raimundo, zona oeste de Manaus - AM. Dissertação ( Mestrado em Agricultura no Trópico Úmido ), Instituto Nacional de Pesquisas da Amazônia, Manaus, 115p.</t>
  </si>
  <si>
    <t xml:space="preserve">Pinheiro, K. T. J. S. 2018. Espécies de uso medicinal comercializadas em duas feiras de Manaus-AM. Monografia (Técnico em Agroecologia), Instituto Federal do Amazonas, 43p. </t>
  </si>
  <si>
    <t>Ferraz, F. P. 2018. Marĩ mahsĩa, Marĩ da’raá, Marĩ dua’a (Nosso conhecimento, Nosso trabalho, Nossa venda): atividades econômicas dos grupos indígenas na zona urbana de São Gabriel da Cachoeira – AM. Dissertação (Mestrado em Desenvolvimento Sustentável) - Universidade de Brasília, São Gabriel da Cachoeira, 90p.</t>
  </si>
  <si>
    <t xml:space="preserve">Trivellato, C. 2019. Comercialização de plantas alimentícias em São Gabriel da Cachoeira-Amazonas. Tese (Doutorado em Horticultura), Universidade Estadual Paulista Júlio de Mesquita Filho, Faculdade de Ciências Agronômicas de Botucatu, Botucatu, 255p. </t>
  </si>
  <si>
    <t>2017-2019</t>
  </si>
  <si>
    <t>Silva, W. L.; et al. 2019. Guia etnobotânico de plantas em comunidades Desano (Tukano-oriental) no rio Tiquié – Brasil. Cadernos de Etnolingüística 7(1): 1-42.</t>
  </si>
  <si>
    <t>Barbosa, C. S.; et al. 2019. Plantas medicinais cultivadas em quintais no bairro de São Raimundo, da cidade de Manaus, AM. Revista Terceira Margem 4(12).</t>
  </si>
  <si>
    <t xml:space="preserve">Yanomami, F. C. P.; Vieira, M. A. R. M.; Ishikawa, N. K. (Org.). 2019. Përɨsɨ: o fungo que as mulheres Yanomami usam na cestaria. Associação de Mulheres Yanomami Kumirãyõma, Instituto Socioambiental, São Gabriel da Cachoeira, São Paulo. 72p. </t>
  </si>
  <si>
    <t xml:space="preserve">Brayner, N. G. 2019. Da roça à mesa: caminhos e sentidos da patrimonialização do Sistema Agrícola Tradicional do Rio Negro, AM.  In: Eidt, J. S.; Udry, C. (Ed.). Sistemas Agrícolas Tradicionais no Brasil. Embrapa, Brasília, p. 29-53. </t>
  </si>
  <si>
    <t>Pedrosa, J. C. M.; Lima, H. P.; Pedrosa, M.; Lins, J. 2019. Como revitalizar os conhecimentos sobre os lugares sagrados no baixo e médio rio Tiquié? Aru, revista de pesquisa intercultural da bacia do rio Negro, Amazônia 3: 43-57.</t>
  </si>
  <si>
    <t>Barbosa, M. R.; Lima, H. P.; Lins, J. 2019. Porque os lugares sagrados são importantes para o povo Tuyuka em São Padro, alto Tiquié? Aru, revista de pesquisa intercultural da bacia do rio Negro, Amazônia 3: 59-67.</t>
  </si>
  <si>
    <t>Ferreira, A. T. 2019. A história do povo werekena do rio Xié. Aru, revista de pesquisa intercultural da bacia do rio Negro, Amazônia 3: 68-85.</t>
  </si>
  <si>
    <t>Garcia, S.; Pimenta, N.; Lima, H. 2019. A origem dos yoopinai e das doenças do mundo. Aru, revista de pesquisa intercultural da bacia do rio Negro, Amazônia 3: 87-101.</t>
  </si>
  <si>
    <t>FOIRN. 2019. Plano de gestão territorial e ambiental: Terra indígena Alto Rio Negro. FOIRN, São Gabriel da Cachoeira, 263p.</t>
  </si>
  <si>
    <t>Martins, M. D. A. 2020. Prescrição de fitoterápicos em uma farmácia Magistral na cidade de Manaus -AM. Trabalho de Conclusão de Curso (Graduação em Farmácia), Universidade do Estado do Amazonas, Manaus, 42p.</t>
  </si>
  <si>
    <t xml:space="preserve">Scolfaro, A.; Dias, C. (Org.). 2021. Plano de gestão indígena do alto e médio Rio Negro: PGTA Wasu. FOIRN - Federação das Organizações Indígenas do Rio Negro, São Gabriel da Cachoeira, </t>
  </si>
  <si>
    <t>Azevedo, D. L. 2021. Pátu: o “pó da memória” dos conhecedores Ye’pamasa. Mundo Amazónico, 12(2): 136-152.</t>
  </si>
  <si>
    <t xml:space="preserve">Wallace, A. R. 1853. A Narrative of Travels on the Amazon and Rio Negro: With an Account of the Native Tribes, and Observations on the Climate, Geology, and Natural History of the Amazon Valley. Reeve and Company, Londres, 541 p. </t>
  </si>
  <si>
    <t>1850-1851</t>
  </si>
  <si>
    <t>Becher, H. 1958. Un viaje de investigación por los ríos Demini y Araca (Brasil). Revista Española De Antropología Americana 3: 149-161.</t>
  </si>
  <si>
    <t>Milton, K. 1984. Protein and carbohydrate resources of the Maku Indians of northwestern Amazonia. American Anthropologist 86: 7-27.</t>
  </si>
  <si>
    <t>German, L. 2001. Formas Tradicionais de Exploração e Conservação das Florestas. In: Oliveira, A.A.; Daly, D.C. (Ed.). Florestas do Rio Negro. São Paulo, Companhia das Letras. p. 221-253.</t>
  </si>
  <si>
    <t>Suffredini, I. B.; Daly, D. C. 2001. O Rio Negro como Cenário na Busca de Novos Medicamentos. In: Oliveira, A.A.; Daly, D.C. (Ed.). Florestas do Rio Negro. São Paulo, Companhia das Letras. p. 255-281.</t>
  </si>
  <si>
    <t>Emperaire, L. 2001. Roças indígenas no rio Negro são focos de alta biodiversidade. In: Ricardo, C. A. 2001. Povos indígenas no Brasil: 1996/2000. Instituto Socioambiental, São Paulo, p.261-262.</t>
  </si>
  <si>
    <t>Souza, C. C. V.; Scudeller, V. V. 2011. Diversidade vegetal nos quintais do baixo Rio Negro – Manaus (AM). Resumo 12070 do VII Congresso Brasileiro de Agroecologia – Fortaleza/CE – 12 a 16/12/2011, 6p.</t>
  </si>
  <si>
    <t>Pinto, I. C.; Carvalho, F.; Macedo, R. L. G.; Venturin, N.; Santos, K. R. 2016. Frequência, abundância e origem das princiáis espécies em quintais agroflorestais urbanos de etnias indígenas de São Gabriel da Cachoeira, AM. Anais do X Congresso Brasileiro de Sistemas Agroflorestais de 24 a 28 de outubro de 2016, Cuiabá, 3p.</t>
  </si>
  <si>
    <t>Josa, I. O.; Lopez, F.; Durigan, C. C. 2013. Agroextrativismo sustentável no “Rio da fome”: quebrando paradigmas produtivos na bacia do Rio Negro. Inclusão Social 6: 20–25.</t>
  </si>
  <si>
    <t>Barreto, H. C. A.; Lima, J. P. S. 2016. Etnobotânica de plantas medicinais em quintair urbanos na cidade de Manaus. Anais do SICASA e ANPPAS Amazônia - 19 à 23 de setembro de 2016, Manaus, 12p.</t>
  </si>
  <si>
    <t>Barbosa, C. S.; Bonatto, E. C. S. 2016. Etnobotânica de plantas medicinais de um bairro da zona oeste de Manaus - AM. Anais do SICASA e ANPPAS Amazônia - 19 à 23 de setembro de 2016, Manaus, 2p.</t>
  </si>
  <si>
    <t xml:space="preserve">Galúcio, L. C.; Santos, R. M. S.; Neto, N. F. A. L.; Meirelles, F. A.; Bezerra, S. A. S. ;Viana, A. L.; Erazo, R. L. 2016. Análise do Uso de Plantas Medicinais dos Visitantes do Parque Municipal do Mindu Manaus – AM. Anais do SICASA e ANPPAS Amazônia - 19 à 23 de setembro de 2016, Manaus, 2p. </t>
  </si>
  <si>
    <t>Santos, M. O.; Silva, R. S.; Barroso, S. C.; Almeida, A. L. S. 2016. Artesanato e Sustentabilidade: um estudo de caso na Associação de Artesãos de Novo Airão. Anais do SICASA e ANPPAS Amazônia - 19 à 23 de setembro de 2016, Manaus, 11 p.</t>
  </si>
  <si>
    <t>Neta, N. L. S.; Sousa, S. G. A.; Araújo. M. I. 2016. A oferta da produção da agricultura familiar no mercado de Manaus/AM. Anais do SICASA e ANPPAS Amazônia - 19 à 23 de setembro de 2016, Manaus, 1p.</t>
  </si>
  <si>
    <t>Brandão, G. S.; Aguira J. V. S.; Vasconcelos, N. B. 2018. Percepção: articulação das plantas medicinais ao ensino das ciências. REAMEC - Rede Amazônica de Educação em Ciências e Matemática 6(3): 118-133.</t>
  </si>
  <si>
    <t>Andrade, A. S. 2018. Da aldeia à alta gastronomia brasileira: a trajetória da Pimenta Baniwa e sua representação midiática frente à influência de chefs famosos. Anais do Congresso internacional de comunicação e consumo de 8 a 11 de outubro de 2018, São Paulo, 15p.</t>
  </si>
  <si>
    <t>Mariano, J.; Ramos, T. 2018. Comunidade Sateré-Mawé: registro do conhecimento etnobotânico e simbólico de espécies nativas na comunidade Sahu-Apé, Iranduba-AM. Anais do Seminário Internacional de Ciências do Ambiente e Sustentabilidade na Amazônia, 13 a 17 de agosto de 2018, Manaus, 8p.</t>
  </si>
  <si>
    <t>Simas, D.; Barbosa, Y. (Org.). 2019. Sistema agrícola tradicional do Rio Negro. IPHAN, Brasília, 190p.</t>
  </si>
  <si>
    <t xml:space="preserve">Ferreira, A. R. 2007. Viagem filosófica ao Rio Negro. 2. ed. EDUA e Editora INPA, Manaus, 666p. </t>
  </si>
  <si>
    <t>1785 - 1786</t>
  </si>
  <si>
    <t xml:space="preserve">Gentil, G. S. 2000. Mito Tukano, quatro tempos de antigüidades: histórias proibidas do começo do mundo e dos primeiros seres. Frauenfeld, Verlag Im Waldgut, 216p. </t>
  </si>
  <si>
    <t>Chernela, J. M. 1984. Classificação e seleção indígena de grupos subespecíficos de Manihot esculenta na Área do rio Uaupés no Noroeste da Amazônia. Anais do XXV Congresso Nacional de Botânica de 22 a 27 de janeiro de 1984, Manaus.</t>
  </si>
  <si>
    <t>Vandelli, E. V.; Miller, R. P.; Pierre, G. 1989. Conhecimento e utilização da floresta pelos índios Waimiri-Atroari do rio Camanau - Amazonas. Anais do XL Congresso Nacional de Botânica de 22 a 28 de janeiro de 1989, Cuiabá, p. 47-56.</t>
  </si>
  <si>
    <t>Martins, A. L.U.; Noda, H.; Noda, S.N. 1999. Recursos vegetais em quintais urbanos: estudo etnobotânico de um bairro periférico de Manaus, AM. Anais do 50 Congresso Nacional de Botânica de 18 a 23 de julho de 1999, Blumenau, p. 285.</t>
  </si>
  <si>
    <t>Pacheco, S.O.O.; Rondon, A.C.F. 2001. Plantas medicinais comercializadas no mercado municipal Adolfo Lisboa, Manaus-AM. Anais da V Jornada Paulista de Plantas Medicinais, de 24 a 29 de setembro de 2001, Botucatu, 1p.</t>
  </si>
  <si>
    <t>Souza, L.S.A.S.; Hidalgo, A.F.; Viana, R.M. 2006. Espécies de uso medicinal com potencial tóxico utilizadas na cidade de Manaus, Estado do Amazonas. Anais da XV Jornada de Iniciação Científica do PIBIC/CNPq/FAPEAM/INPA, de 10 a 14 de julho de 2006, Manaus, 1p.</t>
  </si>
  <si>
    <t>AEITYPP. 2011. Nirõ kahse ukuri turi: yepa pirõ porã tuoñase bueri turi. AEITYPP, FOIRN, Instituto Socioambiental, Imprensa Oficial. São Gabriel da Cachoeira, São Paulo, 140p.</t>
  </si>
  <si>
    <t xml:space="preserve">Fonseca, R. M. Caracterização Morfológica de acessos de Capsicum chinense Jacq. do alto rio Negro.  Anais da 5 semana de ciência e tecnologia do IFAM - Campus São Gabriel da Cachoeira de 20 a 22 de outubro de 2009, São Gabriel da Cachoeira. p. 51-52. </t>
  </si>
  <si>
    <t>Schwade, M. R. M.; Fernandes, R. S. (Org.). 2012. Baniwanai Ianheekhe: Padeenhikaa kanheekatsa kakoadaperi pemakaawaliko nheettee nhaahã tapeenai. EDUA, Manaus, 156p.</t>
  </si>
  <si>
    <t xml:space="preserve">Souza, A. F. 1870. Notícias geographicas da capitania do rio Negro no grande rio do Amazonas, exornadas com varias notícias históricas do paiz, do seu governo civil e político, e de outras cousas dignas de attenção. Revista trimensal de história e geographia, Tomo X (4): 411-503. </t>
  </si>
  <si>
    <t xml:space="preserve">Field, D. V. 1996. Richard Spruce's economic botany collections at Kew. In: Seaward, M.R.D., Fitzgerad, S.M.D. 1996. Richard Spruce (1817-1893): botanist and explorer. Royal Botanic Gardens, Kew, p. 245-264. </t>
  </si>
  <si>
    <t>1851-1853</t>
  </si>
  <si>
    <t xml:space="preserve">Stradelli, E. 1852-1926. 2009. Lendas e Notas de viagem: a Amazônia de Ermanno Stradelli. Martins, São Paulo </t>
  </si>
  <si>
    <t xml:space="preserve">Rodrigues, J. B. 2017. Poranduba Amazonense - Kochiyma-uara porandub. Editora Valer, Manaus, 664p. </t>
  </si>
  <si>
    <t>Hartmann, T. (Org.) 2000. Cartas do sertão de Curt Nimuendajú para Carlos Estevão de Oliveira. Museu Nacional de Etnologia/Assírio &amp; Alvim, Lisboa, 396 p.</t>
  </si>
  <si>
    <t>Silva, A. B. A. 1994. Crenças e lendas do Uaupes. Abya-Yala,  Inspectoria Salesiana Missionária da Amazônia - Quito, Manaus, 368p.</t>
  </si>
  <si>
    <t>Chernela, J. 2014. As estrelas de chuva: o ciclo anual de chuvas e enchentes. Reggo Edições, Manaus, 32p.</t>
  </si>
  <si>
    <t>Chernela, J. 2015. Kotiria Bhahuariro: a origem dos kotiria. Reggo Edições, Manaus, 32p.</t>
  </si>
  <si>
    <t>Chernela, J. 2015. Numia Parena Numia: Mulheres do Início.  Reggo Edições, Manaus, 80p.</t>
  </si>
  <si>
    <t>Ribeiro, B. G. 1995. Os índios das águas pretas: modo de produção e equipamento produtivo. Editora da Universidade de São Paulo, São Paulo, 263p.</t>
  </si>
  <si>
    <t xml:space="preserve">Chernela, J. M. 1993. The Wanano Indians of the Brazilian Amazon: A Sense of Space. University of Texas Press, Austin, </t>
  </si>
  <si>
    <t xml:space="preserve">Durigan, C. C.; Castilho, C. V. 2004. O extrativismo de cipós (Heteropsis spp., Araceae) no Parque Nacional do Jaú. In: Borges, S. H.; et al. Janelas para a biodiversidade no Parque Nacional do Jaú: uma estratégia para o estudo da biodiversidade na Amazônia. Fundação Vitória Amazônica, Manaus, p. 231-244. </t>
  </si>
  <si>
    <t>1995-1996</t>
  </si>
  <si>
    <t>Diakuru.; Kisibi. 1996. A mitologia sagrada dos Desana-Wari Dihputiro Porã. UNIRT, FOIRN, São Gabriel da Cachoeira, 193p.</t>
  </si>
  <si>
    <t>Fundação Vitória Amazônica. 1998. A gênese de um plano de manejo: o caso do Parque Nacional do Jaú. Fundação Vitória Amazônica, Manaus, 114p.</t>
  </si>
  <si>
    <t>Wright, R. M. 1998. For those unborn: cosmos, self and history in Baniwa religion. University of Texas Press, Austin, 336p.</t>
  </si>
  <si>
    <t>Aikhenvald, A. Y. 1999. Tariana texts and cultural context. Lincom Europa, München. 179p.</t>
  </si>
  <si>
    <t xml:space="preserve">Castilho, C. V. 2004. As palmeiras da região do Seringalzinho. In: Borges, S. H.; et al. Janelas para a biodiversidade no Parque Nacional do Jaú: uma estratégia para o estudo da biodiversidade na Amazônia. Fundação Vitória Amazônica, Manaus, p. 95 - 104. </t>
  </si>
  <si>
    <t>Wright, R. M. (Org.). 1999. Waferinaipe ianheke: a sabedoria dos nossos antepassados: histórias dos Hohodene e dos Walipere-Dakenai do rio Aiari. ACIRA, FOIRN - São Gabriel da Cachoeira, 191p.</t>
  </si>
  <si>
    <t>Borges, S. H.; Filoni, F.; Siqueira, I. C. 2004. Práticas agriculturais dos moradores do Parque Nacional do Jaú. In: Borges, S. H.; et al. Janelas para a biodiversidade no Parque Nacional do Jaú: uma estratégia para o estudo da biodiversidade na Amazônia. Fundação Vitória Amazônica, Manaus, p. 245-256.</t>
  </si>
  <si>
    <t>1998-2000</t>
  </si>
  <si>
    <t>Barbosa, M. M.; Adriano Manuel Garcia. 2000. Upíperi Kalísi: Histórias de Antigamente. UNIRVA/FOIRN, São Gabriel da Cachoeira, 287p.</t>
  </si>
  <si>
    <t>Wright, R. M. 2004. As tradições proféticas e cosmoligia "cristãs" entre os Baniwa. In: Wright, R. M. Transformando os Deuses: Igrejas evangélicas, pentecostais e neopentecostais entre os povos indígenas no Brasil. Editora da Unicamp, Campinas, p. 379-402.</t>
  </si>
  <si>
    <t>Cabalzar, A. (Org.) 2003. Dahsea Hausirõ Porã ukushe wiophesase merã bueri turi: mitologia sagrada dos Tukano Hausirõ Porã. FOIRN, UNIRT - São Gabriel da Cachoeira, 255p.</t>
  </si>
  <si>
    <t>Fundação Vitória Amazônica. 2003. O uso das plantas medicinais no Parque Nacional do Jaú. Fundação Vitória Amazônica, Manaus, 44p.</t>
  </si>
  <si>
    <t>Hemming, J. 2004. Die If You Must: Brazilian Indians In The Twentieth Century. Macmillan Pub Ltd, Londres, 855p.</t>
  </si>
  <si>
    <t>Maia, M.; Maia, T. 2004. Isâ Yekisimia Masîke' O Conhecimento dos Nossos Antepassados: Uma Narrativa Oyé. COIDI,FOIRN, São Gabriel da Cachoeira, 123p.</t>
  </si>
  <si>
    <t>Chaves, M. P. S. R.; Abreu, J. P.; Bindá, F. 2004. As condições de vida e de uso dos recursos pelos moradores do Parque Nacional do Jaú. In: Borges, S. H.; et al. Janelas para a biodiversidade no Parque Nacional do Jaú: uma estratégia para o estudo da biodiversidade na Amazônia. Fundação Vitória Amazônica, Manaus, p. 63-80.</t>
  </si>
  <si>
    <t>Albert, B.; Kopenawa, D. 2004. Yanomami, o espirito da floresta. Centro Cultural do Banco do Brasil, Rio de Janeiro, 96p.</t>
  </si>
  <si>
    <t xml:space="preserve">Carvalho, C.; et al. 2004. Pamiri-Masa: a origem do nosso mundo: revitalizando as culturas indígenas dos rios Uaupés e Papuri. Saúde sem limites, São Paulo, 80p. </t>
  </si>
  <si>
    <t>Escola Utapinopona. 2010. Masire: depoimento de Emílio Rezende. FOIRN, ISA, Escola Utapinopona Tuyuka, São Gabriel da Cachoeira, 19p.</t>
  </si>
  <si>
    <t>Garnelo, L.; et al. 2005. Cultura, escola, tradição, mitoteca na escola Baniwa.  Fapeam, Jovem cientista amazônico, São Gabriel da Cachoeira, 160p.</t>
  </si>
  <si>
    <t>Lasmar, C. 2005. De volta ao lago de leite: gênero e transformação no Alto Rio Negro. Editora UNESP, ISA, NUTI - Rio de Janeiro, São Paulo, 302p.</t>
  </si>
  <si>
    <t xml:space="preserve">Wright, R. M. 2005. História indígena e do indigenismo no Alto Rio Negro. Mercado de Letras, ISA - Campinas, São Paulo. </t>
  </si>
  <si>
    <t>Martins, V. 2005. Reconstrução Fonológica do Protomaku Oriental. Tese (Doutorado em linguística), Vrije Universiteit, Amsterdam, 411p.</t>
  </si>
  <si>
    <t>Emperaire, L. 2005. A biodiversidade agrícola na Amazônia brasileira: recurso e patrimônio. Revista do Patrimônio Histórico e Artístico Nacional 32: 30-43.</t>
  </si>
  <si>
    <t>Andrello, G. 2006. Cidade do índio: transformações e cotidiano em Iauaretê. Editora UNESP, ISA, NUTI - São Paulo, Rio de Janeiro, 448p.</t>
  </si>
  <si>
    <t>Santos, A. V.; Figueira, J. M. D. 2006. Fibras vegetais para artesanato: técnicas de produção de fibras de arumã, cipó-ambé e tucumã. Fundação Vitória Amazônica, Manaus, 74p.</t>
  </si>
  <si>
    <t xml:space="preserve">Aguiar, M. O.; Freitas, E. N. M. 2006. Plantas da ilha de Duraka: São Gabriel da Cachoeira – Amazonas: Estudo etnobotânico. Editora Valer, Manaus, 96p. </t>
  </si>
  <si>
    <t>Soares, O. E. 2007. Nutrição em área indígena. In: Soares, O. E. (Org.). Ações em saúde indígena amazônica: o modelo do alto rio Negro. FOIRN, São Gabriel da Cachoeira, p. 35-42.</t>
  </si>
  <si>
    <t>Silva-Filho, D. F. et al. 2012. Potencial das etnovariedades de cubiu (Solanum sessiliflorum Dunal, Solanaceae) da região do alto rio Negro, avaliado por análises morfológica e agronômica. In: Souza, L. A. G.; Castellón, E. G. (Eds.). Desvendando as fronteiras do conhecimento na região Amazônica do alto rio Negro. Editora INPA, Manaus, p. 147-170.</t>
  </si>
  <si>
    <t>Epps. P. 2008. A grammar of Hup. Mouton de Gruyter, 983p.</t>
  </si>
  <si>
    <t xml:space="preserve">Silva, C. 2009. Diih keét. Pró-amazônia, Manaus, 50p. </t>
  </si>
  <si>
    <t>Equipe de Conservação da Amazônia. 2009. Plano de proteção territorial da Terra Indígena Médio Rio Negro II: Santa Isabel do Rio Negro, Amazonas (AM). Equipe de Conservação da Amazônia Edições, Brasília, 36p.</t>
  </si>
  <si>
    <t>IPHAN. 2010. Dossiê do Registro: o sistema agrícola tradicional do rio Negro. IPHAN, Brasília. 220p.</t>
  </si>
  <si>
    <t>Enir, R.; Góis, S. B. 2010. Projeto Kamiye Yanomami Keya Yai (Orgulho em Ser Yanomami). Ideia, João Pessoa, 82p.</t>
  </si>
  <si>
    <t>Escola Pamaali. 2011. O que a gente precisa para viver e estar bem no mundo. ISA, OIBI, FOIRN, ACEP - São Paulo, São Gabriel da Cachoeira, 31p.</t>
  </si>
  <si>
    <t>Nascimento, C. C.; et al. 2012. Desenvolvimento de (Bio)tecnologias para aproveitamento de recursos naturais no alto rio Negro. In: Souza, L. A. G.; Castellón, E. G. (Eds.). Desvendando as fronteiras do conhecimento na região Amazônica do alto rio Negro. Editora INPA, Manaus, p. 69-84.</t>
  </si>
  <si>
    <t>Souza, L. A. G.; Cortes, A. M.; Aguiar, S. P. et al. 2012. Diversidade de Leguminosas do alto rio Negro e seu potencial de aproveitamento bioeconômico. In: Souza, L. A. G.; Castellón, E. G. (Eds.). Desvendando as fronteiras do conhecimento na região Amazônica do alto rio Negro. Editora INPA, Manaus, p. 99-124.</t>
  </si>
  <si>
    <t>Assis, R.; Mendes Júnior, L. 2013. Bancos indígenas do Brasil. Bei Comunicação, São Paulo, 352p.</t>
  </si>
  <si>
    <t>Leetra Indígena. 2014. Yasú Yapurugitá Yegatú. Universidade Federal de São Carlos, São Carlos.</t>
  </si>
  <si>
    <t>Herrero, M.; Fernandes, U. 2015. Baré: povo do rio. Edições SESC São Paulo, São Paulo, 340 p.</t>
  </si>
  <si>
    <t>Oliveira, A.; Coelho, V. 2015. Cadernos de Gestão Territorial e Ambiental no Noroeste Amazônico: Diálogos com a PNGATI. FOIRN, PDPI-MMA - São Gabriel da Cachoeira, 100p.</t>
  </si>
  <si>
    <t>Tukano, A. 2017. O mundo Tukano antes dos Brancos. INCTI, UnB, CNPq - Brasília, 188p.</t>
  </si>
  <si>
    <t>Silva, A. L. 2017. A boa pimenta que vem dos territórios da diversidade. In: Povos indígenas no Brasil: 2011/2016. Instituto Socioambiental, São Paulo, p.219-222.</t>
  </si>
  <si>
    <t>Azevedo, D. L. 2018. Agenciamento do mundo pelos Kumuâ Ye'pamahsã: o conjunto dos bahsese na organização do espaço Di'ta Nuhku. EDUA, Manaus, 270p.</t>
  </si>
  <si>
    <t>Maia, G. S. 2018. Bahsamori: o tempo, as estações e as etiquetas sociais dos Yepamahsã (Tukano). EDUA, Manaus, 348p.</t>
  </si>
  <si>
    <t>Barreto, J. P. L. et al. 2018. Omerõ: constituição e circulação de conhecimento Yepamahsã (Tukano). EDUA, Manaus, 192p.</t>
  </si>
  <si>
    <t>Barreto, J. P. L. 2018. Waimahsã: peixes e humanos. EDUA, Manaus, 128p.</t>
  </si>
  <si>
    <t>Koch-Grünberg, T. 2005. Dois anos entre os indígenas: viagens ao noroeste do Brasil (1903-1905). EDUA/FSDB, Manaus, 627p.</t>
  </si>
  <si>
    <t>1903-1905</t>
  </si>
  <si>
    <t>Assis, E. C. 2001. Patrões e Fregueses no alto rio Negro: As relações de dominação no discurso do povo Dâw. Monografia (Graduação em Ciências Socias), Universidade do Amazonas, São Gabriel da Cachoeira, 91p.</t>
  </si>
  <si>
    <t>2000-2001</t>
  </si>
  <si>
    <t>Alves, E. C. 2007. São Gabriel da Cachoeira - sua saga, sua história. Kelps, Goiânia, 432p.</t>
  </si>
  <si>
    <t>2005-2007</t>
  </si>
  <si>
    <t>Storto, L. Epps, P. 2017. Histórias de vida: biografias autorizadas do povo Dâw. Material não publicado, São Gabriel da Cachoeira, 21p.</t>
  </si>
  <si>
    <t>Baniwa, A. 2018. 25 anos de gestão e de associativismo da OIBI para o bem viver Baniwa e Koripako. OIBI, São Gabriel da Cachoeira, 272p.</t>
  </si>
  <si>
    <t>Ramalho, J. R. (Ed.). 1981. Povos indígenas do Brasil 1980. Centro Ecumênico de Documentação e Informação (Cedi), Rio de Janeiro, 56p.</t>
  </si>
  <si>
    <t>Ricardo, C. A.; Roncari, R. L. 1982. Povos Indígenas no Brasil: 1981. Centro Ecumênico de Documentação e Informação (Cedi), Rio de Janeiro, 94p.</t>
  </si>
  <si>
    <t>Ricardo, C. A. ; Gallois, D.; Ricardo, F. P. Carelli, V. 1985. Centro Ecumênico de Documentação e Informação (Cedi), Rio de Janeiro, 332p.</t>
  </si>
  <si>
    <t>Ricardo, C. A. Povos Indígenas no Brasil - 85/86, Centro Ecumênico de Documentação e Informação (Cedi), Rio de Janeiro,  448p.</t>
  </si>
  <si>
    <t>Ricardo, B.; Ricardo, F. 1991. Povos indígenas no Brasil 1987-1990. Centro Ecumênico de Documentação e Informação (Cedi), Rio de Janeiro, 593p.</t>
  </si>
  <si>
    <t>Santilli, J. 2006. A valorização dos produtos indígenas. In: Ricardo, B.; Ricardo, F. Povos Indígenas no Brasil: 2001/2005. Instituto Socioambiental, São Paulo, p.104-106</t>
  </si>
  <si>
    <t>Eloy, L.; Lasmar, C. 2006. Urbanização e agricultura indígena no alto rio Negro. In: Ricardo, B.; Ricardo, F. Povos Indígenas no Brasil: 2001/2005. Instituto Socioambiental, São Paulo, p.237-243.</t>
  </si>
  <si>
    <t>Andrade, A. 2006. A febre do cipó-titica. In: Ricardo, B.; Ricardo, F.Povos Indígenas no Brasil: 2001/2005. Instituto Socioambiental, São Paulo, p. 260</t>
  </si>
  <si>
    <t>Martini, A. 2011. O Retorno dos Mortos. In: Ricardo, B.; Ricardo, F. 2011. Povos indígenas no Brasil: 2006/2010. Instituto Socioambiental, São Paulo, p. 205-209.</t>
  </si>
  <si>
    <t>Cabalzar, A. 2011. Do manejo ambiental ao manejo do mundo. In: Ricardo, B.; Ricardo, F. Povos indígenas no Brasil: 2006/2010. Instituto Socioambiental, São Paulo, p. 210-213.</t>
  </si>
  <si>
    <t xml:space="preserve">Ramos, D. P.; Lolli, P. 2011. Hupda e Yuhupde: projetos e desafios. In: Ricardo, B.; Ricardo, F. Povos indígenas no Brasil: 2006/2010. Instituto Socioambiental, São Paulo, p.218-221. </t>
  </si>
  <si>
    <t>Dias, C. 2011. Sistema agrícola do rio Negro é patrimonializado. In: Ricardo, B.; Ricardo, F. Povos indígenas no Brasil: 2006/2010. Instituto Socioambiental, São Paulo, p.231-233.</t>
  </si>
  <si>
    <t>MRN,BRN</t>
  </si>
  <si>
    <t>ARN, MRN, BRN</t>
  </si>
  <si>
    <t>BRN</t>
  </si>
  <si>
    <t>MRN</t>
  </si>
  <si>
    <t>ARN</t>
  </si>
  <si>
    <t>ARN, MRN</t>
  </si>
  <si>
    <t>ARN/MRN</t>
  </si>
  <si>
    <t>x</t>
  </si>
  <si>
    <t>MRN, ARN</t>
  </si>
  <si>
    <t>População indígena e População não declarada indígena</t>
  </si>
  <si>
    <t>População indígena no geral</t>
  </si>
  <si>
    <t>Tukano</t>
  </si>
  <si>
    <t>Yanomami</t>
  </si>
  <si>
    <t>Nadeb</t>
  </si>
  <si>
    <t>Yanomam - Xirixana-teri</t>
  </si>
  <si>
    <t>Wanano, Tukano, Arapaso</t>
  </si>
  <si>
    <t>Desana</t>
  </si>
  <si>
    <t>Yanomam</t>
  </si>
  <si>
    <t>Baniwa</t>
  </si>
  <si>
    <t>Tukano, Baré, Arapaso</t>
  </si>
  <si>
    <t>Waimiri-Atroari</t>
  </si>
  <si>
    <t>População não declarada indígena - Ribeirinhos</t>
  </si>
  <si>
    <t>Werekena, Baré</t>
  </si>
  <si>
    <t>Hupda, Cubeo, Tukano, Desana</t>
  </si>
  <si>
    <t>População não declarada indígena - Ribeirinhos, Caboclos</t>
  </si>
  <si>
    <t>Tariano, Tukano, Arapaso, Deassana, ribeirinhos</t>
  </si>
  <si>
    <t>Ribeirinhos, Tukano, Dessana, Piratapuya, Baniwa, Baré, Tariano</t>
  </si>
  <si>
    <t xml:space="preserve">Ribeirinhos, Baniwa, Tukano </t>
  </si>
  <si>
    <t>Tukano, Desana, Piratapuya, Tariano, Baré</t>
  </si>
  <si>
    <t>Dâw</t>
  </si>
  <si>
    <t>Yanomama</t>
  </si>
  <si>
    <t>População indígena no geral, Tukano, Baré</t>
  </si>
  <si>
    <t>Tuyuka</t>
  </si>
  <si>
    <t>População não declarada indígena - Ribeirinhos, Tukano, Dessana, Nadeb, Baniwa, Baré, Tariano, Werekena</t>
  </si>
  <si>
    <t>Baniwa e outros povos indígenas no geral</t>
  </si>
  <si>
    <t>Hupdah</t>
  </si>
  <si>
    <t>Desana, Tukano</t>
  </si>
  <si>
    <t>Outras etnias - Kokama</t>
  </si>
  <si>
    <t>Outras etnias - Kokama, Sateré-Mawé</t>
  </si>
  <si>
    <t>Baniwa, Baré</t>
  </si>
  <si>
    <t>Povos indígenas no geral</t>
  </si>
  <si>
    <t>Ribeirinhos, Baré, Cubeo, Piratapuya e Tukano</t>
  </si>
  <si>
    <t>Ribeirinhos, Baré, Cubeo, Piratapuya e Tukano, Outras - Tikuna, Sateré-Mawe</t>
  </si>
  <si>
    <t>População não declarada indígena - Quilombolas</t>
  </si>
  <si>
    <t>Outras etnias - Sateré-Mawé, Tikuna</t>
  </si>
  <si>
    <t>Tuyuca, Tukano, Piratapuia, Dessana, Tariano, Arapaço, Miriti-tapuia</t>
  </si>
  <si>
    <t>Tukano, Tuyuca, Makuna, Siriano, Desana, Hupdah</t>
  </si>
  <si>
    <t>Kuripaco, Baniwa</t>
  </si>
  <si>
    <t>Tukano, Hupdah</t>
  </si>
  <si>
    <t>Yuhupdeh, Tukano</t>
  </si>
  <si>
    <t xml:space="preserve"> Baré, Desana e Baniwa, População não declarada indígena - Ribeirinhos</t>
  </si>
  <si>
    <t>Baré, Tukano, Kuripaco, Baniwa, Werekena, Caboclos, Outras - Mundurucu, outras - Mura</t>
  </si>
  <si>
    <t>Tuyuca</t>
  </si>
  <si>
    <t>Tukano, Tuyuca</t>
  </si>
  <si>
    <t>População Indígena no Geral</t>
  </si>
  <si>
    <t>Tukano, Baré, Piratapuia, Arapaso</t>
  </si>
  <si>
    <t>População não declarada indígena - Raizeiros, Ribeirinhos</t>
  </si>
  <si>
    <t>População não declarada indígena - Caboclos, ribeirinhos</t>
  </si>
  <si>
    <t>Baniwa, Baré, Tukano, Ianomami, população não indígena no geral</t>
  </si>
  <si>
    <t>População não declarada indígena - artesãos</t>
  </si>
  <si>
    <t>População indígena e não declarada indígena no geral - Habitantes da reserva extrativista do rio Unini</t>
  </si>
  <si>
    <t xml:space="preserve">População indígena e não declarada indígena no geral </t>
  </si>
  <si>
    <t>Etnia não originária do rio Negro - Sateré-Mawé</t>
  </si>
  <si>
    <t>Baré, Tukano, Desana, Baniwa, Tariana, Pira-tapuya, Tuyuka, Wanana e Siriano</t>
  </si>
  <si>
    <t>Baniwa, Kuripaco</t>
  </si>
  <si>
    <t>Yuhupdeh</t>
  </si>
  <si>
    <t>Baniwa, Baré, Tukano, Desana, Piratapuia, População não declarada indígena</t>
  </si>
  <si>
    <t>População não declarada indígena - Caboclo, ribeirinhos</t>
  </si>
  <si>
    <t>População não declarada indígena -  ribeirinhos, Baré, Baniwa, Tukano, Desana, Tariana, Pira-Tapuya, Arapaso, Werekena, Tuyuca, curipako, Yanomami, Karapanã, Kubeo, Mirity-Tapuya</t>
  </si>
  <si>
    <t>População não declarada indígena -  raizeiros</t>
  </si>
  <si>
    <t>Baniwa, Baré, Tukano, Tariano</t>
  </si>
  <si>
    <t>Tukano, Dessana, Tuyuka, Piratapuia, Hupda, Tariano, Baniwa, Baré, Kuripaco, Arapaso, Bará</t>
  </si>
  <si>
    <t>Baniwa, Baré, Desana, Piratapuia, Tariana, Tukano, Tuyuca, Yanomami, População não declarada indígena -  ribeirinhos</t>
  </si>
  <si>
    <t>População não declarada indígena  - trabalhadores do distrito</t>
  </si>
  <si>
    <t>População não declarada indígena - Ribeirinhos, Tukano, Dessana, Piratapuya, Baniwa, Baré</t>
  </si>
  <si>
    <t>Tukano, Dessana, Piratapuya, Tariano, Tuyuca, Hupda, Wanano, Kubeo, Siriano</t>
  </si>
  <si>
    <t>Yanomami, População não declarada indígena -  ribeirinhos</t>
  </si>
  <si>
    <t>Siriano, Baré, Hupdah, Kubeo, Pira-tapuya, Tuyuca, Tariano, Tukano</t>
  </si>
  <si>
    <t>População não declarada indígena -  ribeirinhos, Baré, Tukano, Piratapuya</t>
  </si>
  <si>
    <t>Baré</t>
  </si>
  <si>
    <t>Tukano, Piratapuia, Baré, Baniwa, Desana, Outras etnias - Miranhã, Cocama, Mura, Tapeuas, Apurinã, Kambeba, Macuxi, Tikuna, Munduruku, Sateré-Mawé</t>
  </si>
  <si>
    <t>População não declarada indígena  - Santo Daime</t>
  </si>
  <si>
    <t>População indígena e não declarada indígena no geral</t>
  </si>
  <si>
    <t xml:space="preserve">População indígena no geral </t>
  </si>
  <si>
    <t>Tariano</t>
  </si>
  <si>
    <t>Tukano, Tuyuka, Desana</t>
  </si>
  <si>
    <t>Desano</t>
  </si>
  <si>
    <t>Tukano, Desana, Piratapuya, Hupdah, Bará, Tariano, Tuyuka</t>
  </si>
  <si>
    <t>Werekena</t>
  </si>
  <si>
    <t>População não declarada indígena  - profissionais de saúde</t>
  </si>
  <si>
    <t>Nadahup (Antigo Maku) - (Não especifica etnia)</t>
  </si>
  <si>
    <t>Maku - Provavelmente Hupdah</t>
  </si>
  <si>
    <t>Tukano, Dessana, Baniwa, Baré</t>
  </si>
  <si>
    <t>Baniwa, Desana, População indígena no geral</t>
  </si>
  <si>
    <t>Tukano, Tariano</t>
  </si>
  <si>
    <t>Tukano, Tuyuca, Desano</t>
  </si>
  <si>
    <t>Hupda, Yuhupde</t>
  </si>
  <si>
    <t>Outras etnias - Sateré-Mawé</t>
  </si>
  <si>
    <t>Tukano, Nadahup, População indígena no geral</t>
  </si>
  <si>
    <t>Wanano (Kotiria)</t>
  </si>
  <si>
    <t>Tukano, Desana, baniwa, bará, Tuyuka, baré</t>
  </si>
  <si>
    <t>Wanano</t>
  </si>
  <si>
    <t>Tariana</t>
  </si>
  <si>
    <t>População indígena e não indígena - moradores do PN do Jaú</t>
  </si>
  <si>
    <t>Tukano, Yanomami</t>
  </si>
  <si>
    <t>Tukano, Tariano, Dessana, Hupdah</t>
  </si>
  <si>
    <t>Dâw, Yuhup, Hupda, Nadeb</t>
  </si>
  <si>
    <t>Desana, Tukano, Wanano, Tariano</t>
  </si>
  <si>
    <t>Tukano, Tariano, Dessana, Piratapuya, Arapaso</t>
  </si>
  <si>
    <t>Baniwa, Coripaco</t>
  </si>
  <si>
    <t>Baré, Werekena, Baniwa</t>
  </si>
  <si>
    <t>Baniwa, Coripaco, Tuyuka, Tukano, Yanomami</t>
  </si>
  <si>
    <t>População indígena no geral, Dâw</t>
  </si>
  <si>
    <t>Baniwa e Kuripaco</t>
  </si>
  <si>
    <t>INPA</t>
  </si>
  <si>
    <t>INPA (Material fértil), Goeldi</t>
  </si>
  <si>
    <t>INPA, UTAM (Agora UEA)</t>
  </si>
  <si>
    <t>INPA, MIRR (Boa vista)</t>
  </si>
  <si>
    <t>Museu Nacional</t>
  </si>
  <si>
    <t>UNICAMP</t>
  </si>
  <si>
    <t>ULBRA /Prance</t>
  </si>
  <si>
    <t>ULBRA / INPA</t>
  </si>
  <si>
    <t>Herbarium prance (ULBRA)</t>
  </si>
  <si>
    <t>ULBRA / UEA</t>
  </si>
  <si>
    <t>INPA, ICB(UFAM)</t>
  </si>
  <si>
    <t>UFAM</t>
  </si>
  <si>
    <t>EAFM (IFAM ZL)</t>
  </si>
  <si>
    <t>EAFM (IFAM ZL), INPA</t>
  </si>
  <si>
    <t>UFAM/INPA</t>
  </si>
  <si>
    <t>INPA, EAFM (IFAM ZL), UFAM (HUAM)</t>
  </si>
  <si>
    <t>Laboratório de Plantas Medicinas da UFAM</t>
  </si>
  <si>
    <t>Kew</t>
  </si>
  <si>
    <t>Temática</t>
  </si>
  <si>
    <t>plantas medicinais, plantas alimentícias, plantas de uso religioso, manufatura, outros</t>
  </si>
  <si>
    <t>plantas alimentícias</t>
  </si>
  <si>
    <t>mitologia, plantas alimentícias, plantas tóxicas, técnicas agrícolas, outros</t>
  </si>
  <si>
    <t>plantas de uso religioso, manufatura</t>
  </si>
  <si>
    <t>extrativismo, plantas alimentícias</t>
  </si>
  <si>
    <t>manufatura, plantas alimentícias</t>
  </si>
  <si>
    <t>manufatura</t>
  </si>
  <si>
    <t>manufatura, construção, plantas alimentícias, tingimento</t>
  </si>
  <si>
    <t>mitologia, plantas de uso religioso, plantas alimentícias</t>
  </si>
  <si>
    <t>plantas medicinais, plantas alimentícias, plantas de uso religioso, manufatura, técnicas agrícolas</t>
  </si>
  <si>
    <t>plantas tóxicas</t>
  </si>
  <si>
    <t>manufatura, tingimento, plantas alimentícias, extrativismo</t>
  </si>
  <si>
    <t>extrativismo</t>
  </si>
  <si>
    <t>manufatura, tingimento</t>
  </si>
  <si>
    <t>plantas de uso religioso, plantas alimentícias, manufatura, mitologia, tingimento, outros</t>
  </si>
  <si>
    <t>extrativismo, tingimento, plantas alimentícias, técnicas agrícolas, plantas medicinais, construção, manufatura, outros</t>
  </si>
  <si>
    <t>técnicas agrícolas, plantas alimentícias</t>
  </si>
  <si>
    <t>plantas alimentícias, construção, manufatura, plantas medicinais</t>
  </si>
  <si>
    <t>plantas medicinais</t>
  </si>
  <si>
    <t>plantas alimentícias, técnicas agrícolas</t>
  </si>
  <si>
    <t>plantas alimentícias, plantas tóxicas, tingimento, técnicas agrícolas, outros</t>
  </si>
  <si>
    <t>plantas alimentícias, plantas de uso mágico, manufatura, técnicas agrícolas</t>
  </si>
  <si>
    <t>mitologia, plantas de uso religioso, extrativismo, tingimento, construção</t>
  </si>
  <si>
    <t>mitologia, plantas alimentícias, outros</t>
  </si>
  <si>
    <t>plantas alimentícias, mitologia, plantas de uso religioso, outros</t>
  </si>
  <si>
    <t>mitologia, plantas alimentícias, plantas tóxicas, manufatura</t>
  </si>
  <si>
    <t>plantas tóxicas, manufatura, mitologia</t>
  </si>
  <si>
    <t>plantas alimentícias, manufatura</t>
  </si>
  <si>
    <t>plantas alimentícias, extrativismo, técnicas agrícolas</t>
  </si>
  <si>
    <t>extrativismo, mitologia</t>
  </si>
  <si>
    <t>plantas de uso religioso, extrativismo</t>
  </si>
  <si>
    <t>manufatura, extrativismo</t>
  </si>
  <si>
    <t>plantas alimentícias, técnicas agrícolas, manufatura</t>
  </si>
  <si>
    <t>plantas de uso religioso, manufatura, plantas alimentícias, tingimento, outros</t>
  </si>
  <si>
    <t>plantas alimentícias, plantas medicinais, plantas tóxicas, manufatura, técnicas agrícolas, mitologia, plantas de uso mágico, outros</t>
  </si>
  <si>
    <t>alimentícia, outros</t>
  </si>
  <si>
    <t>mitologia, tingimento</t>
  </si>
  <si>
    <t>mitologia, tingimento, plantas alimentícias, outros</t>
  </si>
  <si>
    <t>mitologia</t>
  </si>
  <si>
    <t>plantas alimentícias, construção</t>
  </si>
  <si>
    <t>mitologia, plantas tóxicas, plantas alimentícias, construção, plantas de uso religioso, outros</t>
  </si>
  <si>
    <t>plantas de uso religioso, plantas de uso mágico, plantas tóxicas</t>
  </si>
  <si>
    <t>plantas alimentícias, extrativismo, técnicas agrícolas, plantas medicinais</t>
  </si>
  <si>
    <t>plantas de uso religioso, tingimento, manufatura</t>
  </si>
  <si>
    <t>manufatura, alimentícia, planta tóxicas</t>
  </si>
  <si>
    <t>mitologia, plantas alimentícias, plantas tóxicas, manufatura, plantas de uso mágico</t>
  </si>
  <si>
    <t>plantas alimentícias, plantas de uso religioso, mitologia, manufatura</t>
  </si>
  <si>
    <t>manufatura, tingimento, plantas alimentícias, plantas medicinais</t>
  </si>
  <si>
    <t>plantas alimentícias, plantas medicinais, técnicas agrícolas, outros</t>
  </si>
  <si>
    <t>plantas alimentícias, técnicas agrícolas, plantas de uso religioso, plantas ornamentais, plantas tóxicas, plantas medicinais, plantas de uso mágico, manufatura, tingimento, construção, extrativismo, outros</t>
  </si>
  <si>
    <t>plantas alimentícias, manufatura, construção</t>
  </si>
  <si>
    <t>plantas alimentícias, plantas medicinais, manufatura, plantas tóxicas, construção, outros-vários</t>
  </si>
  <si>
    <t>técnicas agrícolas, plantas alimentícias, manufatura, plantas de uso mágico, extrativismo, mitologia, outros</t>
  </si>
  <si>
    <t>técnicas agrícolas, plantas alimentícias, construção, manufatura, extrativismo, outros</t>
  </si>
  <si>
    <t>plantas alimentícias, mitologia, plantas de uso religioso, manufatura, plantas tóxicas, outros</t>
  </si>
  <si>
    <t>plantas de uso religioso, plantas alimentícias, etnotaxonomia, técnicas agrícolas, construção, manufatura, outros</t>
  </si>
  <si>
    <t>outros, mitologia, plantas alimentícias, técnicas agrícolas, plantas de uso religioso, manufatura, plantas de uso mágico</t>
  </si>
  <si>
    <t>plantas de uso religioso, plantas tóxicas</t>
  </si>
  <si>
    <t>extrativismo, técnicas agrícolas, plantas alimentícias, plantas medicinais, plantas tóxicas, tingimento, manufatura, construção, outros</t>
  </si>
  <si>
    <t>extrativismo, plantas alimentícias, técnicas agrícolas, manufatura, mitologia, outros</t>
  </si>
  <si>
    <t>extrativismo, plantas alimentícias, plantas tóxicas, construção, outros</t>
  </si>
  <si>
    <t>Nacionalidade do primeiro autor</t>
  </si>
  <si>
    <t>Estrangeiro</t>
  </si>
  <si>
    <t>Nacional</t>
  </si>
  <si>
    <t xml:space="preserve">Nacional </t>
  </si>
  <si>
    <t>Nacional - Indígena</t>
  </si>
  <si>
    <t>Nacional-indígena</t>
  </si>
  <si>
    <t>Nacional-Indígena</t>
  </si>
  <si>
    <t>Idiomas disponíveis</t>
  </si>
  <si>
    <t>Português</t>
  </si>
  <si>
    <t>Português, Inglês, Alemão</t>
  </si>
  <si>
    <t>Português, Francês</t>
  </si>
  <si>
    <t>Inglês</t>
  </si>
  <si>
    <t>Português, Alemão</t>
  </si>
  <si>
    <t>Alemão</t>
  </si>
  <si>
    <t>Francês</t>
  </si>
  <si>
    <t>Português/Tukano</t>
  </si>
  <si>
    <t>Espanhol</t>
  </si>
  <si>
    <t>português</t>
  </si>
  <si>
    <t>Tuyuka/Português</t>
  </si>
  <si>
    <t>Português/Yanomami</t>
  </si>
  <si>
    <t>Portugûes</t>
  </si>
  <si>
    <t>Tukano, Português</t>
  </si>
  <si>
    <t>Português/Nheengatu</t>
  </si>
  <si>
    <t>Wanano/Inglês/Português</t>
  </si>
  <si>
    <t>Yuhupdeh/Português</t>
  </si>
  <si>
    <t>Português/Baniwa</t>
  </si>
  <si>
    <t>Português/Inglês/Francês</t>
  </si>
  <si>
    <t>Tukano/Português</t>
  </si>
  <si>
    <t>Revista/Editora/Instituição</t>
  </si>
  <si>
    <t>Typografia da Academia</t>
  </si>
  <si>
    <t>Senado Federal, Conselho Editorial</t>
  </si>
  <si>
    <t>Typ. de M. S. Ramos</t>
  </si>
  <si>
    <t>Fundo editorial - ACA</t>
  </si>
  <si>
    <t>Imprensa Nacional</t>
  </si>
  <si>
    <t>Geographical Review</t>
  </si>
  <si>
    <t>Escolas Profissionais Salesianas</t>
  </si>
  <si>
    <t>Missão Salesiana do Rio Negro - Amazonas</t>
  </si>
  <si>
    <t>Economic Botany</t>
  </si>
  <si>
    <t>Revista do Museu Paulista</t>
  </si>
  <si>
    <t>Revista de Antropologia</t>
  </si>
  <si>
    <t>Editora da Universidade de São Paulo</t>
  </si>
  <si>
    <t>Acta Amazonica</t>
  </si>
  <si>
    <t>Institunto Hans Staden</t>
  </si>
  <si>
    <t>Principes</t>
  </si>
  <si>
    <t>Atica</t>
  </si>
  <si>
    <t>Suma Etnológica Brasileira</t>
  </si>
  <si>
    <t>Université de Paris</t>
  </si>
  <si>
    <t>Advances in Economic Botany</t>
  </si>
  <si>
    <t>Não mencionado</t>
  </si>
  <si>
    <t>CEJUP</t>
  </si>
  <si>
    <t>Museu Paraense Emilio Goeldi</t>
  </si>
  <si>
    <t>Embrapa</t>
  </si>
  <si>
    <t>Acta Botanica Brasilica</t>
  </si>
  <si>
    <t>Royal Botanic Gardens, Kew</t>
  </si>
  <si>
    <t>Cahiers des Sciences Humaines</t>
  </si>
  <si>
    <t>Unicamp</t>
  </si>
  <si>
    <t>Forest Ecology and Management</t>
  </si>
  <si>
    <t>University of New Mexico Press</t>
  </si>
  <si>
    <t xml:space="preserve"> III Congresso de Iniciação Científica do INPA</t>
  </si>
  <si>
    <t>UNIRT, FOIRN</t>
  </si>
  <si>
    <t>Série Antropológica</t>
  </si>
  <si>
    <t>Museu Integrado de Roraima</t>
  </si>
  <si>
    <t>Revista Brasileira de Farmacognosia</t>
  </si>
  <si>
    <t>UFSC</t>
  </si>
  <si>
    <t>Horizontes Antropológicos</t>
  </si>
  <si>
    <t>UFRJ / Museu Nacional</t>
  </si>
  <si>
    <t>Inspetoria Salesiana Missionária da Amazônia, CEDEM</t>
  </si>
  <si>
    <t>INPA / UA</t>
  </si>
  <si>
    <t>VII Jornada de Iniciação Científica do INPA</t>
  </si>
  <si>
    <t>IRD / ISA</t>
  </si>
  <si>
    <t>Hucitec</t>
  </si>
  <si>
    <t>Journal of Ethnobiology</t>
  </si>
  <si>
    <t>Environment, Development and Sustainability</t>
  </si>
  <si>
    <t>Scientia Agricola</t>
  </si>
  <si>
    <t>L’Institut français d’études andines</t>
  </si>
  <si>
    <t>Genetics Selection Evolution</t>
  </si>
  <si>
    <t>EDUA</t>
  </si>
  <si>
    <t>Antropos</t>
  </si>
  <si>
    <t>FOIRN / ISA</t>
  </si>
  <si>
    <t>Cahiers des Amériques latines</t>
  </si>
  <si>
    <t>Journal of Biogeography</t>
  </si>
  <si>
    <t>UFRGS</t>
  </si>
  <si>
    <t>Editora Fiocruz</t>
  </si>
  <si>
    <t>Instituto Socioambiental/FOIRN/AEITU</t>
  </si>
  <si>
    <t>ISA</t>
  </si>
  <si>
    <t>ONIMRP, FOIRN</t>
  </si>
  <si>
    <t>UEA edições</t>
  </si>
  <si>
    <t>AEITU - Associação Escola Indígena Utapinopona Tuyuka, FOIRN, Instituto Socioambiental</t>
  </si>
  <si>
    <t>Anthropology of food</t>
  </si>
  <si>
    <t>UFLA</t>
  </si>
  <si>
    <t>ISA / FOIRN</t>
  </si>
  <si>
    <t>Saúde Sem Limites (SSL)</t>
  </si>
  <si>
    <t>UNIRT/FOIRN</t>
  </si>
  <si>
    <t>XVI Jornada de Iniciação Científica do PIBIC/CNPq/FAPEAM/INPA</t>
  </si>
  <si>
    <t>Human Ecology</t>
  </si>
  <si>
    <t xml:space="preserve">INPA </t>
  </si>
  <si>
    <t>INPA / UFAM</t>
  </si>
  <si>
    <t>Instituto de Pesquisa Ecológicas</t>
  </si>
  <si>
    <t>ACIMRN</t>
  </si>
  <si>
    <t>Nova Cartografia Social da Amazônia</t>
  </si>
  <si>
    <t>CNBot</t>
  </si>
  <si>
    <t>Reunião Brasileira de Antropologia</t>
  </si>
  <si>
    <t>Les Actes du BRG</t>
  </si>
  <si>
    <t>Journal for the Study of Religion Nature and Culture</t>
  </si>
  <si>
    <t>Rizoma editorial</t>
  </si>
  <si>
    <t xml:space="preserve">
Instituto Socioambiental/FOIRN</t>
  </si>
  <si>
    <t>Revista Brasileira de Plantas Medicinais</t>
  </si>
  <si>
    <t>UEA</t>
  </si>
  <si>
    <t>Editora UFPE</t>
  </si>
  <si>
    <t>UEA Edições</t>
  </si>
  <si>
    <t>Fundação Vitória Amazônica</t>
  </si>
  <si>
    <t>UnB</t>
  </si>
  <si>
    <t>Instituto Socioambiental/AIETU</t>
  </si>
  <si>
    <t>Pró-Amazônia, AECIPY</t>
  </si>
  <si>
    <t>Acta Societatis Botanicorum Poloniae</t>
  </si>
  <si>
    <t>Journal of Ethnopharmacology</t>
  </si>
  <si>
    <t>UFPR</t>
  </si>
  <si>
    <t>Iluminuras</t>
  </si>
  <si>
    <t>Universidade Federal Fluminense</t>
  </si>
  <si>
    <t>ISA / Hutukara Associação Yanomami</t>
  </si>
  <si>
    <t>ISA / FOIRN/ ASIBA</t>
  </si>
  <si>
    <t>UNESP</t>
  </si>
  <si>
    <t>Ethnsocientia</t>
  </si>
  <si>
    <t>FEPAF</t>
  </si>
  <si>
    <t>MMA/ICMBio</t>
  </si>
  <si>
    <t>ScientiaAmazonia</t>
  </si>
  <si>
    <t>Journal of the Society for Latin American studies</t>
  </si>
  <si>
    <t>ISA / FOIRN / OIBI</t>
  </si>
  <si>
    <t>Mediterranean Journal of Social Sciences</t>
  </si>
  <si>
    <t>IFAM</t>
  </si>
  <si>
    <t>UFRJ</t>
  </si>
  <si>
    <t xml:space="preserve">Aru, revista de pesquisa intercultural da bacia do rio Negro, Amazônia </t>
  </si>
  <si>
    <t>Instituto Socioambiental, Programa-Waimiri-Atroari</t>
  </si>
  <si>
    <t>Wamon</t>
  </si>
  <si>
    <t>Marupiara - Revista Científica do CESP/UEA</t>
  </si>
  <si>
    <t xml:space="preserve">COIDI, FOIRN </t>
  </si>
  <si>
    <t>Cadernos de Etnolingüística</t>
  </si>
  <si>
    <t>Revista Terceira Margem</t>
  </si>
  <si>
    <t>ISA, Associação das Mulheres Yanomami Kumirãyõma (AMYK)</t>
  </si>
  <si>
    <t>Instituto Socioambiental</t>
  </si>
  <si>
    <t>FOIRN</t>
  </si>
  <si>
    <t>Mundo Amazónico</t>
  </si>
  <si>
    <t>Reeve and Company</t>
  </si>
  <si>
    <t>Revista Española de Antropología Americana</t>
  </si>
  <si>
    <t>Centro Ecumênico de Documentação e Informação (Cedi)</t>
  </si>
  <si>
    <t>American Anthropologist</t>
  </si>
  <si>
    <t>Companhia das Letras</t>
  </si>
  <si>
    <t>Congresso Brasileiro de Agroecologia</t>
  </si>
  <si>
    <t>X Congresso Brasileiro de Sistemas Agroflorestais</t>
  </si>
  <si>
    <t>Inclusão Social</t>
  </si>
  <si>
    <t>Anais do SICASA e ANPPAS Amazônia</t>
  </si>
  <si>
    <t>REAMEC</t>
  </si>
  <si>
    <t>Comunicon</t>
  </si>
  <si>
    <t>Anais do SICASA</t>
  </si>
  <si>
    <t>IPHAN</t>
  </si>
  <si>
    <t>EDUA / Editora INPA</t>
  </si>
  <si>
    <t>Frauenfeld</t>
  </si>
  <si>
    <t>XXV Congresso Nacional de Botânica</t>
  </si>
  <si>
    <t>XL Congresso Nacional de Botânica</t>
  </si>
  <si>
    <t>50 Congresso Nacional de Botânica</t>
  </si>
  <si>
    <t>V Jornada Paulista de Plantas Medicinais</t>
  </si>
  <si>
    <t>XV Jornada de Iniciação Científica do PIBIC/CNPq/FAPEAM/INPA</t>
  </si>
  <si>
    <t>AEITYPP, FOIRN, Instituto Socioambiental, Imprensa Oficial</t>
  </si>
  <si>
    <t>IFAM - SGC</t>
  </si>
  <si>
    <t>Revista trimensal de história e geographia</t>
  </si>
  <si>
    <t>Editora Itatiaia/Editora da Universidade de São Paulo</t>
  </si>
  <si>
    <t>Royal Botanic Garden</t>
  </si>
  <si>
    <t>Martins</t>
  </si>
  <si>
    <t>Editora Valer</t>
  </si>
  <si>
    <t>Museu Nacional de Etnologia/Assírio &amp; Alvim</t>
  </si>
  <si>
    <t>Abya-Yala,  Inspectoria Salesiana Missionária da Amazônia</t>
  </si>
  <si>
    <t>Reggo Edições</t>
  </si>
  <si>
    <t>University of Texas Press</t>
  </si>
  <si>
    <t>Lincom Europa</t>
  </si>
  <si>
    <t>ACIRA/FOIRN</t>
  </si>
  <si>
    <t>UNIRVA/FOIRN</t>
  </si>
  <si>
    <t>Editora da Unicamp</t>
  </si>
  <si>
    <t>FOIRN, UNIRT</t>
  </si>
  <si>
    <t>Macmillan Pub Ltd</t>
  </si>
  <si>
    <t>COIDI/FOIRN</t>
  </si>
  <si>
    <t>Centro Cultural do Banco do Brasil</t>
  </si>
  <si>
    <t>Saúde Sem Limites</t>
  </si>
  <si>
    <t>FOIRN, ISA, Escola Utapinopona Tuyuka</t>
  </si>
  <si>
    <t>FAPEAM</t>
  </si>
  <si>
    <t>Editora UNESP, ISA, NUTI</t>
  </si>
  <si>
    <t>Mercado de Letras, ISA</t>
  </si>
  <si>
    <t>Vrije Universiteit</t>
  </si>
  <si>
    <t>Revista do Patrimônio Histórico e Artístico Nacional</t>
  </si>
  <si>
    <t xml:space="preserve">Editora UNESP/ ISA/ NUTI </t>
  </si>
  <si>
    <t>Valer</t>
  </si>
  <si>
    <t>Editora INPA</t>
  </si>
  <si>
    <t>Mouton de Gruyter</t>
  </si>
  <si>
    <t>Pró-amazônia</t>
  </si>
  <si>
    <t>Equipe de Conservação da Amazônia Edições</t>
  </si>
  <si>
    <t>Ideia</t>
  </si>
  <si>
    <t xml:space="preserve">ISA/ OIBI/ FOIRN/ ACEP </t>
  </si>
  <si>
    <t>Bei Comunicação</t>
  </si>
  <si>
    <t>Universidade Federal de São Carlos</t>
  </si>
  <si>
    <t>Edições SESC São Paulo</t>
  </si>
  <si>
    <t>FOIRN/MMA</t>
  </si>
  <si>
    <t xml:space="preserve">INCTI/ UnB/ CNPq </t>
  </si>
  <si>
    <t>EDUA/FSDB</t>
  </si>
  <si>
    <t>UA (UFAM)</t>
  </si>
  <si>
    <t>Kelps</t>
  </si>
  <si>
    <t>OIBI</t>
  </si>
  <si>
    <t>Local de visualização</t>
  </si>
  <si>
    <t>Biblioteca Brasiliana Guita e José Mindlin</t>
  </si>
  <si>
    <t>Biblioteca Digital - Senado Federal</t>
  </si>
  <si>
    <t>Biblioteca Digital Curt Nimuendajú</t>
  </si>
  <si>
    <t>Academia</t>
  </si>
  <si>
    <t>Researchgate</t>
  </si>
  <si>
    <t>ISA - Acervo Online</t>
  </si>
  <si>
    <t>Repositório - Museu Goeldi</t>
  </si>
  <si>
    <t>Embrapa - Acervo Online</t>
  </si>
  <si>
    <t>Repositório Institucional - INPA</t>
  </si>
  <si>
    <t>DAN - UNB</t>
  </si>
  <si>
    <t>Fiocruz - Acervo Online</t>
  </si>
  <si>
    <t>FOIRN - Acervo Online</t>
  </si>
  <si>
    <t>Site - Biotupé</t>
  </si>
  <si>
    <t>Nova Cartografia Social da Amazônia - Site</t>
  </si>
  <si>
    <t>Anais do 61CNBot</t>
  </si>
  <si>
    <t>Repositório Institucional - UEA</t>
  </si>
  <si>
    <t>Repositório Institucional - UFAM</t>
  </si>
  <si>
    <t>Fundação Vitória Amazônica - Acervo Online</t>
  </si>
  <si>
    <t>ISA - Biblioteca de São Gabriel da Cachoeira</t>
  </si>
  <si>
    <t>Site - ICMBio</t>
  </si>
  <si>
    <t>Empraba - Acervo Online</t>
  </si>
  <si>
    <t>Repositório - IFAM</t>
  </si>
  <si>
    <t>Periódicos-UFAM</t>
  </si>
  <si>
    <t>Periódiocos - UEA</t>
  </si>
  <si>
    <t>UNAL - Revista online</t>
  </si>
  <si>
    <t>Google Acadêmico</t>
  </si>
  <si>
    <t>ISA - Site Povos Indígenas no Brasil</t>
  </si>
  <si>
    <t>Ecologia - USP</t>
  </si>
  <si>
    <t>Revistas ABA Agroecologia</t>
  </si>
  <si>
    <t>TM eventos</t>
  </si>
  <si>
    <t>Revista IBICT</t>
  </si>
  <si>
    <t>Plataforma Even3</t>
  </si>
  <si>
    <t>Anais - Comunicon</t>
  </si>
  <si>
    <t>IPHAN - Acervo Online</t>
  </si>
  <si>
    <t>Acervo pessoal - Dr. Charles R. Clement</t>
  </si>
  <si>
    <t>Acervo pessoal - Dra. Isolde Ferraz</t>
  </si>
  <si>
    <t>Biblioteca - FOIRN</t>
  </si>
  <si>
    <t>Acervo Pessoal</t>
  </si>
  <si>
    <t>Kubeo</t>
  </si>
  <si>
    <t>Herbário</t>
  </si>
  <si>
    <t>Congresso Nacional de Botânica</t>
  </si>
  <si>
    <t>Autor</t>
  </si>
  <si>
    <t>Rio</t>
  </si>
  <si>
    <t>Site para obtenção/compra</t>
  </si>
  <si>
    <t>Diario da viagem que em visita, e correição das povoações da capitania de S. Joze do Rio Negro fez o ouvidor, e intendente geral da mesma Francisco Xavier Ribeiro de Sampaio, no anno de 1774 e 1775</t>
  </si>
  <si>
    <t>Francisco Xavier Ribeiro de Sampaio</t>
  </si>
  <si>
    <t>Rio Negro</t>
  </si>
  <si>
    <t xml:space="preserve">Várias </t>
  </si>
  <si>
    <t>https://digital.bbm.usp.br/handle/bbm/6651</t>
  </si>
  <si>
    <t>Viagem pelo Brasil (1817 - 1820)</t>
  </si>
  <si>
    <t>Johann Baptist von Spix, Karl Friedrich Philipp von Martius</t>
  </si>
  <si>
    <t>https://www2.senado.leg.br/bdsf/handle/id/573991</t>
  </si>
  <si>
    <t>REFERENCIAL HISTÓRICO</t>
  </si>
  <si>
    <t>Descripção da viagem feita desde a cidade da Barra do Rio Negro, pelo rio do mesmo nome, até a Serra do Cucui.</t>
  </si>
  <si>
    <t>Hilário Maximiano Antunes Gurjão</t>
  </si>
  <si>
    <t>https://digital.bbm.usp.br/handle/bbm/3088</t>
  </si>
  <si>
    <t>Lendas em Nheengatu e em Português</t>
  </si>
  <si>
    <t>Antonio Brandão de Amorim</t>
  </si>
  <si>
    <t>http://www.etnolinguistica.org/biblio:amorim-1928-lendas</t>
  </si>
  <si>
    <t>Viagem ao Brasil 1865 – 1866</t>
  </si>
  <si>
    <t>Luís Agassiz, Elizabeth C. Agassiz</t>
  </si>
  <si>
    <t>Não localizada</t>
  </si>
  <si>
    <t>https://www2.senado.leg.br/bdsf/handle/id/1048</t>
  </si>
  <si>
    <t>Rio Jauapery: Pacificação dos Crichanás</t>
  </si>
  <si>
    <t>João Barbosa Rodruigues</t>
  </si>
  <si>
    <t>Rio Jauaperi, Rio Negro</t>
  </si>
  <si>
    <t>Outras etnias - Crichanas (Provavelmente Waimiri-Atroari), População indígena no geral</t>
  </si>
  <si>
    <t>http://www.etnolinguistica.org/biblio:rodrigues-1885-crichanas</t>
  </si>
  <si>
    <t>Exploration between the Rio Branco and the Serra Parima</t>
  </si>
  <si>
    <t>Desmond Holdridge</t>
  </si>
  <si>
    <t>Rio Demini, Rio Araca</t>
  </si>
  <si>
    <t>https://doi.org/10.2307/209623</t>
  </si>
  <si>
    <t>Usos e costumes dos selvicolas da Amazonia</t>
  </si>
  <si>
    <t>Missionários Salesianos</t>
  </si>
  <si>
    <t>Rio Negro, Rio Uaupés</t>
  </si>
  <si>
    <t>http://www.etnolinguistica.org/biblio:salesianos-1936-usos</t>
  </si>
  <si>
    <t>Pequena gramática e dicionário da lingua tucana</t>
  </si>
  <si>
    <t>Pe. Antonio Giacone</t>
  </si>
  <si>
    <t>Rio Uaupés</t>
  </si>
  <si>
    <t>http://etnolinguistica.wikidot.com/biblio:giacone-19sd-pequena</t>
  </si>
  <si>
    <t>The Use of Wild Plants in Tropical South America</t>
  </si>
  <si>
    <t>Claude Levi-Strauss</t>
  </si>
  <si>
    <t>Rio Negro, Uaupés</t>
  </si>
  <si>
    <t>https://www.jstor.org/stable/4252085</t>
  </si>
  <si>
    <t>Pesquisas sôbre o método de preparação do curare pelos índios</t>
  </si>
  <si>
    <t>Ettore Biocca</t>
  </si>
  <si>
    <t>Rio Tiquié</t>
  </si>
  <si>
    <t>http://etnolinguistica.wikidot.com/biblio:biocca-1954-pesquisas</t>
  </si>
  <si>
    <t>Descrição do Chondodendron Bioccai n. sp., menispermácea usada pelos índios Maku do alto rio Negro (Amazonas) na preparação do curare</t>
  </si>
  <si>
    <t>G. Lusina</t>
  </si>
  <si>
    <t>http://etnolinguistica.wikidot.com/biblio:lusina-1954-descricao</t>
  </si>
  <si>
    <t>Becher, H. 1957. A importância da banana entre os índios Surára e Pakidai. Revista de Antropologia 5: 192-194.</t>
  </si>
  <si>
    <t>A importância da banana entre os índios Surára e Pakidai</t>
  </si>
  <si>
    <t>Hans Becher</t>
  </si>
  <si>
    <t>Rio Araca, Rio Demini</t>
  </si>
  <si>
    <t>Surára (Yanomami?), Pakidali (Yanomami?)</t>
  </si>
  <si>
    <t>https://www.jstor.org/stable/41601910</t>
  </si>
  <si>
    <t>Experiências de um pesquisador entre os Tukâno</t>
  </si>
  <si>
    <t>Casimiro Bektsa</t>
  </si>
  <si>
    <t>Pari-Cachoeira</t>
  </si>
  <si>
    <t>https://www.jstor.org/stable/41615830</t>
  </si>
  <si>
    <t>Os Waika e suas drogas</t>
  </si>
  <si>
    <t>George J. Seitz</t>
  </si>
  <si>
    <t>Rio Cauaburi, Rio Marauiá</t>
  </si>
  <si>
    <t>http://www.etnolinguistica.org/biblio:seitz-1976-waika</t>
  </si>
  <si>
    <t>An ethnobotanical comparison of four tribes of amazonian indians</t>
  </si>
  <si>
    <t>Ghillean T. Prance</t>
  </si>
  <si>
    <t>Rio Uneiuxi</t>
  </si>
  <si>
    <t>https://doi.org/10.1590/1809-43921972022007</t>
  </si>
  <si>
    <t>Ethnobotanical notes from amazonian Brazil</t>
  </si>
  <si>
    <t>https://doi.org/10.1007/BF02861035</t>
  </si>
  <si>
    <t>Notas preliminares sobre os Kaboré (Makú entre o rio Negro e o Japurá)</t>
  </si>
  <si>
    <t>Mark Munzel</t>
  </si>
  <si>
    <t>http://www.etnolinguistica.org/biblio:muenzel-1972-notas</t>
  </si>
  <si>
    <t>Landwirtschaft der Indianer am Rio Negro</t>
  </si>
  <si>
    <t>Franz Knobloch</t>
  </si>
  <si>
    <t>Não Definido</t>
  </si>
  <si>
    <t>http://www.etnolinguistica.org/biblio:knobloch-1976-landwirtschaft</t>
  </si>
  <si>
    <t>Alimentação em um bairro pobre de Manaus, Amazonas</t>
  </si>
  <si>
    <t>M. Christina de Mello Amorozo</t>
  </si>
  <si>
    <t>Manaus</t>
  </si>
  <si>
    <t>https://www.scielo.br/j/aa/a/K6vzkWQ7jwr6DdD7CvW8pNN/abstract/?lang=pt#</t>
  </si>
  <si>
    <t>The names and uses of palms among a tribe of Yanomama indians</t>
  </si>
  <si>
    <t>Anthony B. Anderson</t>
  </si>
  <si>
    <t>Rio Toototobi</t>
  </si>
  <si>
    <t>https://www.academia.edu/36908205/1978_The_names_and_uses_of_palms_among_a_tribe_of_Yanomami_Indians</t>
  </si>
  <si>
    <t>Consumo de alimentos e alguns nutrientes em Manaus, Amazonas</t>
  </si>
  <si>
    <t>R. Shrimpton e R. Giugliano</t>
  </si>
  <si>
    <t>https://www.scielo.br/j/aa/a/vzMN3qgSCtjPTptC5kxPxLt/abstract/?lang=pt#</t>
  </si>
  <si>
    <t>Jurupari: estudos de mitologia brasileira</t>
  </si>
  <si>
    <t>Silvia Maria Schumuziger de Carvalho</t>
  </si>
  <si>
    <t>http://www.etnolinguistica.org/biblio:carvalho-1979-jurupari</t>
  </si>
  <si>
    <t>Os cultivares de mandioca na área do Uaupés</t>
  </si>
  <si>
    <t>Janet M. Chernela</t>
  </si>
  <si>
    <t>https://www.academia.edu/825413/Os_cultivares_de_mandioca_na_%C3%A1rea_do_Uaup%C3%A9s_Tukano_</t>
  </si>
  <si>
    <t>Maladie et mémoire des origines chez les Desana du Uaupès : conceptions de la maladie et de la thérapeutique d'une société amazonienne</t>
  </si>
  <si>
    <t>Dominique Buchillet</t>
  </si>
  <si>
    <t>https://www.researchgate.net/publication/32988247_Maladie_et_memoire_des_origines_chez_les_Desana_du_Uaupes_conceptions_de_la_maladie_et_de_la_therapeutique_d'une_societe_amazonienne</t>
  </si>
  <si>
    <t>The Use of Edible Fungi by Amazonian Indians</t>
  </si>
  <si>
    <t>Tototobi, 1°47' N, 63°37 W</t>
  </si>
  <si>
    <t>https://www.jstor.org/stable/43931372</t>
  </si>
  <si>
    <t>Aspects of Baniwa medicinal flora and ethno-ecology</t>
  </si>
  <si>
    <t>Michael Doyle</t>
  </si>
  <si>
    <t>Rio Içana</t>
  </si>
  <si>
    <t>Tapira ponta, 1°30' N, 68°20 W</t>
  </si>
  <si>
    <t>https://acervo.socioambiental.org/acervo/documentos/aspects-baniwa-medicinal-flora-and-ethno-ecology</t>
  </si>
  <si>
    <t>Rainy seasons and constellations: the Desana economic calendar</t>
  </si>
  <si>
    <t>Berta G. Ribeiro, Tolamãn Kenhíri</t>
  </si>
  <si>
    <t>https://www.jstor.org/stable/43927547</t>
  </si>
  <si>
    <t>Representações e práticas ligadas ao parto de índios residentes na cidade de São Gabriel da Cachoeira (AM)</t>
  </si>
  <si>
    <t>Maria Gorete de Menezes Bastos</t>
  </si>
  <si>
    <t xml:space="preserve">Sede do município de São Gabriel da Cachoeira </t>
  </si>
  <si>
    <t>https://acervo.socioambiental.org/acervo/livros/medicinas-tradicionais-e-medicina-ocidental-na-amazonia-contribuicoes-cientificas</t>
  </si>
  <si>
    <t>Interpretação da doença e simbolismo ecológico entre os índios Desana</t>
  </si>
  <si>
    <t>Santa Maria e São João</t>
  </si>
  <si>
    <t>https://repositorio.museu-goeldi.br/handle/mgoeldi/793</t>
  </si>
  <si>
    <t>Coleta de plantas de cultura pré-Colombiana na Amazônia brasileira</t>
  </si>
  <si>
    <t>Rubens R. Lima, José P. C. Costa</t>
  </si>
  <si>
    <t>https://www.embrapa.br/busca-de-publicacoes/-/publicacao/385792/coleta-de-plantas-de-cultura-pre-colombiana-na-amazonia-brasileira</t>
  </si>
  <si>
    <t xml:space="preserve">Managing Rivers of Hunger: The Tukano of Brazil. </t>
  </si>
  <si>
    <t xml:space="preserve">Janet M. Chernela </t>
  </si>
  <si>
    <t>https://www.jstor.org/stable/43927555</t>
  </si>
  <si>
    <t>Conhecimento e utilização da floresta pelos índios Waimiri-Atroari do Rio Camanau - Amazonas</t>
  </si>
  <si>
    <t>Robert P. Miller, Elisa V. Wandelli, Pierre Grenand</t>
  </si>
  <si>
    <t>Rio Camanau</t>
  </si>
  <si>
    <t>Aldeia Maré - foz do rio Camanau</t>
  </si>
  <si>
    <t>https://www.scielo.br/j/abb/a/GHSnSVnQZf7HsVCScCvDnBN/?lang=pt&amp;format=pdf</t>
  </si>
  <si>
    <t>The Ethnobotany of the Waimiri Atroari Indians of Brazil</t>
  </si>
  <si>
    <t>William Milliken, Robert P. Miller, Sharon R. Pollard, Elisa V. Wandelli</t>
  </si>
  <si>
    <t>Rio Camanau, Rio Alalau</t>
  </si>
  <si>
    <t xml:space="preserve">Aldeia Maré - foz do rio Camanau, Aldeia Cacau. </t>
  </si>
  <si>
    <t>https://www.researchgate.net/publication/265259131_The_Ethnobotany_of_the_Waimiri_Atroari_Indians_of_Brazil</t>
  </si>
  <si>
    <t>TRABALHO REFERENCIAL</t>
  </si>
  <si>
    <t>L'extractivisme en Amazonie brésilienne : un système en crise d'identité</t>
  </si>
  <si>
    <t>Florence Pinton, Laure Emperaire</t>
  </si>
  <si>
    <t xml:space="preserve">Taperera </t>
  </si>
  <si>
    <t>https://www.researchgate.net/publication/32976815_L%27extractivisme_en_Amazonie_bresilienne_un_systeme_en_crise_d%27identite</t>
  </si>
  <si>
    <t>O tempo dos patrões: extrativismo enre os indíos do rio Xié (alto rio Negro)</t>
  </si>
  <si>
    <t>Márcio Meira</t>
  </si>
  <si>
    <t>Rio Xié</t>
  </si>
  <si>
    <t>https://www.cpei.ifch.unicamp.br/biblioteca/o-tempo-dos-patr%C3%B5es-extrativismo-da-pia%C3%A7ava-entre-os-%C3%ADndios-do-rio-xie-alto-rio-negro</t>
  </si>
  <si>
    <t>Leopoldinia piassaba Wallace (Arecaceae): a few biological and economic data from the Rio Negro region (Brazil)</t>
  </si>
  <si>
    <t>Jean-Paul Lescure, Laure Emperaire, Carlos Franciscon</t>
  </si>
  <si>
    <t>Rio Preto</t>
  </si>
  <si>
    <t>https://doi.org/10.1016/0378-1127(92)90093-O</t>
  </si>
  <si>
    <t xml:space="preserve"> Nobody is there to hear: Desana therapeutic incantations</t>
  </si>
  <si>
    <t>https://acervo.socioambiental.org/index.php/acervo/livros/portals-power-shamanism-south-america</t>
  </si>
  <si>
    <t xml:space="preserve">The use of medicinal plants by the Yanomami indians of Brazil </t>
  </si>
  <si>
    <t>Bruce Albert, William Milliken</t>
  </si>
  <si>
    <t>Rio Demini</t>
  </si>
  <si>
    <t>https://doi.org/10.1007/BF02862108</t>
  </si>
  <si>
    <t>Banco de Dados de Plantas Medicinais Comecializadas na Cidade de Manaus</t>
  </si>
  <si>
    <t>Cecília C. Camilo Santos, Maria Nilce de S. Ribeiro</t>
  </si>
  <si>
    <t>https://repositorio.inpa.gov.br/handle/1/4355</t>
  </si>
  <si>
    <t>The use of medicinal plants by the Yanomami indians of Brazil II</t>
  </si>
  <si>
    <t>Rio Demini, Rio Toototobi</t>
  </si>
  <si>
    <t>Balawaú (1°48' N, 63°47' W), Watoriki (1°30'48"N, 62°49'22'W)</t>
  </si>
  <si>
    <t>https://doi.org/10.1007/BF02862096</t>
  </si>
  <si>
    <t>Antes o mundo não existia: mitologia dos antigos Desana-Kehíripõrã</t>
  </si>
  <si>
    <t>Umusi Pãrõkumu, Tõrãmu Kéhíri</t>
  </si>
  <si>
    <t>São João Batista do Rio Tiquié</t>
  </si>
  <si>
    <t>https://acervo.socioambiental.org/acervo/livros/antes-o-mundo-nao-existia-mitologia-dos-antigos-desana-kehiripora-2a-ed-rev-ampl</t>
  </si>
  <si>
    <t>Contas de vidro, enfeites de branco e "potes de malária": epidemiologia e representações de doenças infecciosas entre os Desana</t>
  </si>
  <si>
    <t>http://dan.unb.br/images/doc/Serie187empdf.pdf</t>
  </si>
  <si>
    <t>Plantas medicinais, malária e povos indígenas: estudos etnobotânicos no norte da Amazônia</t>
  </si>
  <si>
    <t>William Milliken</t>
  </si>
  <si>
    <t>Balawaú (1°48' N, 63°47' W), Watoriki</t>
  </si>
  <si>
    <t>https://www.researchgate.net/publication/272174829_Plantas_medicinais_malaria_e_povos_indigenas_Estudos_etnobotanicos_no_norte_da_Amazonia</t>
  </si>
  <si>
    <t xml:space="preserve"> Perfil farmacológico e fitoquímico de plantas indicadas pelos caboclos do Parque Nacional do Jaú (AM) como potenciais analgésicas: parte I</t>
  </si>
  <si>
    <t>Eliana Rodrigues, Joaquim M. Duarte-Almeida, Júlia Movilla Pires</t>
  </si>
  <si>
    <t>Rio Jaú</t>
  </si>
  <si>
    <t>https://doi.org/10.1590/S0102-695X2010005000008</t>
  </si>
  <si>
    <t>Música ye pa-masa : por uma antropologia da música no alto rio Negro</t>
  </si>
  <si>
    <t>Acacio Tadeu de Camargo Piedade</t>
  </si>
  <si>
    <t>Igarapé Turi</t>
  </si>
  <si>
    <t>São Pedro</t>
  </si>
  <si>
    <t>https://repositorio.ufsc.br/xmlui/handle/123456789/77236</t>
  </si>
  <si>
    <t>Flautas e trompetes sagrados do noroeste amazônico: sobre gênero e música do Jurupari.</t>
  </si>
  <si>
    <t>Acácio Tadeu de C. Piedade</t>
  </si>
  <si>
    <t>https://doi.org/10.1590/S0104-71831999000200005</t>
  </si>
  <si>
    <t>Estudo comparativo dos complexos ritual e simbólico associados ao uso da Banisteriopsis caapi e espécies congêneres em tribos de língua Pano, Arawak, Tukano e Maku do noroeste amazônico</t>
  </si>
  <si>
    <t>Paulo Fernandes Leite da Luz</t>
  </si>
  <si>
    <t>Igarapé Japú, Rio Uaupés</t>
  </si>
  <si>
    <t>http://objdig.ufrj.br/72/teses/188418.pdf</t>
  </si>
  <si>
    <t>A Fala dos Tukano Ye'pâ-Masa: tomo II dicionário</t>
  </si>
  <si>
    <t>Henri Ramirez</t>
  </si>
  <si>
    <t>http://etnolinguistica.wdfiles.com/local--files/biblio%3Aramirez-1997-dicionario/Ramirez_1997_AFalaTukanoTomoII_Dicionario.pdf</t>
  </si>
  <si>
    <t>Biologia do extrativismo de cipó-Titica (Heteropsis spp. - Araceae)</t>
  </si>
  <si>
    <t>Carlos César Durigan</t>
  </si>
  <si>
    <t>https://acervo.socioambiental.org/acervo/tesesdissertacoes/biologia-e-extrativismo-do-cipo-titica-heteropsis-spp-araceae-estudo-para</t>
  </si>
  <si>
    <t>Práticas de cultivo agrícola na comunidade Vale do Amanhecer</t>
  </si>
  <si>
    <t>Érica Yoshida de Freitas, Christine Storey, Carlos André Gavinho</t>
  </si>
  <si>
    <t>Manaus - Vale do Amanhecer</t>
  </si>
  <si>
    <t>https://repositorio.inpa.gov.br/bitstream/1/4523/1/pibic_inpa.pdf</t>
  </si>
  <si>
    <t>Utilização de hortaliças e aproveitamento de resíduos orgânicos na comunidade Vale do Amanhecer</t>
  </si>
  <si>
    <t>Érica Yoshida de Freitas, Christine Storey, Enêzes da Silva Prado</t>
  </si>
  <si>
    <t>https://repositorio.inpa.gov.br/bitstream/1/4524/1/pibic_inpa.pdf</t>
  </si>
  <si>
    <t>Erika Matsuno Nakazono</t>
  </si>
  <si>
    <t>Anavilhanas</t>
  </si>
  <si>
    <t>https://bdtd.inpa.gov.br/handle/tede/3066</t>
  </si>
  <si>
    <t>Elementos de discussão sobre a conservação da agrobiodiversidade : o exemplo da mandioca (Manihot esculenta Crantz) na Amazônia brasileira</t>
  </si>
  <si>
    <t>Laure Emperaire</t>
  </si>
  <si>
    <t>Rio Uaupés, Rio Negro, Rio Cuieras</t>
  </si>
  <si>
    <t>https://acervo.socioambiental.org/acervo/documentos/elementos-de-discussao-sobre-conservacao-da-agrobiodiversidade-o-exemplo-da</t>
  </si>
  <si>
    <t>Uso de recursos ribeirinhos no médio rio Negro</t>
  </si>
  <si>
    <t>Andrea L. Silva, Alpina Begossi</t>
  </si>
  <si>
    <t>Barcelos, Piloto, Carvoeiro, Cumaru</t>
  </si>
  <si>
    <t>https://www.researchgate.net/publication/279177408_Uso_de_Recursos_por_Ribeirinhos_no_Medio_Rio_Negro</t>
  </si>
  <si>
    <t xml:space="preserve">Ethnobotany of riverine populations from the rio Negro, Amazonia (Brazil) </t>
  </si>
  <si>
    <t xml:space="preserve"> Andréa L. Silva, Jorge Tamashiro, Alpina Begossi</t>
  </si>
  <si>
    <t>https://www.academia.edu/12628173/ETHNOBOTANY_OF_RIVERINE_POPULATIONS_FROM_THE_RIO_NEGRO_AMAZONIA_BRAZIL_</t>
  </si>
  <si>
    <t>Biodiversity, food consumption and ecological niche dimension: a study case of the riverine populations from the rio Negro, Amazonia, Brazil</t>
  </si>
  <si>
    <t>https://link.springer.com/article/10.1007/s10668-007-9126-z</t>
  </si>
  <si>
    <t>Variabilidade genética de etnovariedades de mandioca, avaliada por marcadores de DNA</t>
  </si>
  <si>
    <t>Gilda S. Mühlen, Paulo S. Martins, Akihiko Ando</t>
  </si>
  <si>
    <t>Barcelos, Carvoeiro</t>
  </si>
  <si>
    <t>https://www.scielo.br/j/sa/a/hxHgMw4YwNTftr4tMP8wPFw/?lang=pt</t>
  </si>
  <si>
    <t>Entre selva y ciudad: estrategias de producción em el rio Negro medio (Brasil)</t>
  </si>
  <si>
    <t>Laure Emperaire, Lúcia van Velthem, Ana G. Oliveira</t>
  </si>
  <si>
    <t>Suápiranga</t>
  </si>
  <si>
    <t>https://www.researchgate.net/publication/26431082_Entre_selva_y_ciudad_Estrategias_de_produccion_en_el_Rio_Negro_Medio_Brasil</t>
  </si>
  <si>
    <t>Le manioc en Amazonie brésilienne: diversité variétale et marché</t>
  </si>
  <si>
    <t>Florence Piton e Laure Emperaire</t>
  </si>
  <si>
    <t>https://acervo.socioambiental.org/acervo/documentos/le-manioc-en-amazonie-bresilienne-diversite-varietale-et-marche</t>
  </si>
  <si>
    <t>Ye' Pâ-Masa Yee Niisehétisehe: A vida dos Ye'pâ-Masa</t>
  </si>
  <si>
    <t>Henri Ramirez e Alfredo Miguel Fontes</t>
  </si>
  <si>
    <t>http://www.etnolinguistica.org/biblio:ramirez-2001-vida</t>
  </si>
  <si>
    <t>Da Cachaça a Libertação: Mudanças nos Hábitos de Beber do Povo Dâw no Alto Rio Negro</t>
  </si>
  <si>
    <t>Lenita de Paula Souza Assis</t>
  </si>
  <si>
    <t xml:space="preserve">Waruá </t>
  </si>
  <si>
    <t>https://ds.saudeindigena.icict.fiocruz.br/bitstream/bvs/526/2/920674393.pdf</t>
  </si>
  <si>
    <t>Uihi: a terra-floresta Yanomami</t>
  </si>
  <si>
    <t>https://acervo.socioambiental.org/acervo/publicacoes-isa/urihi-terra-floresta-yanomami</t>
  </si>
  <si>
    <t>Roças indígenas no Rio Negro são foco de alta agrobiodiversidade.</t>
  </si>
  <si>
    <t>https://foirn.org.br/wp-content/uploads/2019/05/PRDIS_2003.pdf</t>
  </si>
  <si>
    <t>A agrobiodiversidade em risco – exemplo das mandiocas na Amazônia</t>
  </si>
  <si>
    <t>A sustentabilidade socioambiental da produção e comercialização do artesanato indígena de arumã (Ischnosiphon spp.) no alto Rio Negro</t>
  </si>
  <si>
    <t>FOIRN/OIBI/ISA/INPA</t>
  </si>
  <si>
    <t>Ecologia, Manejo e Sustentabilidade da extração das fibras do Arumã (Ischnosiphon spp.) entre os Baniwa do Alto Rio Negro.</t>
  </si>
  <si>
    <t>Rita Mesquita, Fabiana Souza, Glenn Shepard, Adeilson Lopes</t>
  </si>
  <si>
    <t xml:space="preserve">A cidade cresceu, a minha roça virou quintal: Le système agraire de la zone périurbaine de São Gabriel da Cachoeira, Amazonie brésilienne. </t>
  </si>
  <si>
    <t>Ludivine Eloy</t>
  </si>
  <si>
    <t>https://doi.org/10.4000/cal.7182</t>
  </si>
  <si>
    <t>Conhecimento indígena, atributos florísticos, estruturais e espectrais como subsídio para inventariar diferentes tipos de florestas de campinarana no rio Içana, alto rio Negro</t>
  </si>
  <si>
    <t>Marcia B. Abraão</t>
  </si>
  <si>
    <t>Aracu, Jandu, e Juivitera - 1°29’ a 1°36’ N e 68°09’ a 68°48’ W</t>
  </si>
  <si>
    <t>https://bdtd.inpa.gov.br/handle/tede/1876</t>
  </si>
  <si>
    <t>Ethnobotanical ground-truthing: indigenous knowledge, floristic inventories and satellite imagery in the upper rio Negro, Brazil</t>
  </si>
  <si>
    <t>Marcia B. Abraao, Bruce W. Nelson, Joao C. Baniwa, Douglas W. Yu, Glenn H. Shepard Jr.</t>
  </si>
  <si>
    <t>https://onlinelibrary.wiley.com/doi/10.1111/j.1365-2699.2008.01975.x</t>
  </si>
  <si>
    <t>Manejo e Agrobiodiversidade na Agricultura Indígena em Barcelos, Rio Negro (AM), Brasil</t>
  </si>
  <si>
    <t xml:space="preserve"> Luciano Maciel Corbellini</t>
  </si>
  <si>
    <t>Barcelos (Sede),  Mariuá, Marará, Santo Antônio, Cumarú</t>
  </si>
  <si>
    <t>https://acervo.socioambiental.org/acervo/documentos/manejo-e-agrobiodiversidade-na-agricultura-indigena-em-barcelos-rio-negro-am</t>
  </si>
  <si>
    <t>Influence of market orientation on food plant diversity of farms located on amazonian dark earths in the region of Manaus,  Amazonas, Brazil</t>
  </si>
  <si>
    <t>Julie Major, Charles R. Clement, Antonio Ditommaso</t>
  </si>
  <si>
    <t>https://doi.org/10.1663/0013-0001(2005)059[0077:IOMOOF]2.0.CO;2</t>
  </si>
  <si>
    <t>Poder, hierarquia e reciprocidade: saúde e harmonia entre os Baniwa do Alto Rio Negro</t>
  </si>
  <si>
    <t>Luiza Garnelo</t>
  </si>
  <si>
    <t>https://doi.org/10.7476/9786557080122</t>
  </si>
  <si>
    <t>Histórias Tuyuka de rir e de assustar</t>
  </si>
  <si>
    <t>João Bosco Azevedo Resende, Flora Dias Cabalzar</t>
  </si>
  <si>
    <t>https://acervo.socioambiental.org/acervo/publicacoes-isa/historias-tuyuka-de-rir-e-de-assustar</t>
  </si>
  <si>
    <t>Arte Baniwa e manejo do arumã</t>
  </si>
  <si>
    <t>André Baniwa</t>
  </si>
  <si>
    <t>https://acervo.socioambiental.org/acervo/publicacoes-isa/terras-indigenas-unidades-de-conservacao-da-natureza-o-desafio-das</t>
  </si>
  <si>
    <t>Sustentabilidade socioambiental de arumã no alto rio Negro</t>
  </si>
  <si>
    <t>Glenn H. Shepard Jr., Maria Nazareth F. da Silva, Armindo F. Brazão, Pieter van der Veld</t>
  </si>
  <si>
    <t>Plantas ornamentais para uso em sistemas agroflorestais: levantamento do potencial em área de agricultura familiar na Amazônia</t>
  </si>
  <si>
    <t>Graciélio Queiroz de Magalhães</t>
  </si>
  <si>
    <t>https://tede.ufam.edu.br/handle/tede/4238</t>
  </si>
  <si>
    <t>Livro dos antigos Desana - Guahari Dihputiro Porã</t>
  </si>
  <si>
    <t>Tõrãmu Bayaru (Wenceslau Sampaio Galvão, Guahari Yeñi (Raimundo Castro Galvão)</t>
  </si>
  <si>
    <t>Rio Papuri</t>
  </si>
  <si>
    <t>Comunidade do Pato</t>
  </si>
  <si>
    <t>https://acervo.socioambiental.org/acervo/livros/livro-dos-antigos-desana-guahari-diputiro-pora</t>
  </si>
  <si>
    <t xml:space="preserve">MITOLOGIA - REFERENCIAL </t>
  </si>
  <si>
    <t xml:space="preserve">Etnoconhecimento de plantas de uso medicinal nas comunidades São João do Tupé e Central </t>
  </si>
  <si>
    <t>Veridiana Vizoni Scudeller, Josephina Barata da Veiga e Lúcia Helena de Araújo-Jorge</t>
  </si>
  <si>
    <t>Rio Negro, Igarapé Tarumã-mirim</t>
  </si>
  <si>
    <t>Comunidade São João e Comunidade Central</t>
  </si>
  <si>
    <t>http://biotupe.org/livro/vol2/</t>
  </si>
  <si>
    <t>Uso e Diversidade de Espécies Cultivadas na Reserva Desenvolvimento Sustentável do Tupé, Manaus, Amazonas, Brasil</t>
  </si>
  <si>
    <t>Jerfferson Lobato dos Santos, Marlene Freitas da Silva, Henrique dos Santos Pereira</t>
  </si>
  <si>
    <t>Igarapé Tarumã-mirim</t>
  </si>
  <si>
    <t>Colônia Central - 03°00' S, 60°15' W</t>
  </si>
  <si>
    <t>Medicinas Tradicionais no Vale do Rio Negro (Amazonas, Brasil). Observações sobre Etnofarmacologia e o Uso da Planta Saracura-Mirá (Ampelozizyphus amazonicus):  Atividade Farmacológica e/ou Eficácia Simbólica</t>
  </si>
  <si>
    <t>Antônio Maria de Souza Santos, Claudia C. Kahwage, Márlia Regina Coelho Ferreira, Nilton Alvarez Sampaio</t>
  </si>
  <si>
    <t>http://scielo.iec.gov.br/pdf/bmpegsch/v1n1/v1n1a06.pdf</t>
  </si>
  <si>
    <t>Wiseri Makãne Niromakañe - Casa de transformação: origem da vida ritual Utapinopona Tuyuka.</t>
  </si>
  <si>
    <t>Higino Pimentel Tenório, José Barreto Ramos, Flora Dias Cabalzar</t>
  </si>
  <si>
    <t>https://acervo.socioambiental.org/acervo/publicacoes-isa/wiseri-makane-niromakane-casa-de-transformacao-origem-da-vida-ritual</t>
  </si>
  <si>
    <t>Diversidade alimentar e urbanização: o papel das migrações circulares indígenas no Noroeste Amazônico</t>
  </si>
  <si>
    <t>São gabriel da Cachoeira (Sede)</t>
  </si>
  <si>
    <t>https://journals.openedition.org/aof/6444</t>
  </si>
  <si>
    <t>Ecologia e extrativismo de plantas utilizadas como fixadoras de corantes no artesanato Baniwa, alto rio Negro, Amazonas</t>
  </si>
  <si>
    <t>Juliana M. Leoni</t>
  </si>
  <si>
    <t>São José, Tucumã e Mauá</t>
  </si>
  <si>
    <t>https://bdtd.inpa.gov.br/handle/tede/2731</t>
  </si>
  <si>
    <t xml:space="preserve">Frutas, sementes e amêndoas silvestres na comunidade indígena Tunuí-Cachoeira – AM. </t>
  </si>
  <si>
    <t>Rinaldo Sena Fernandes</t>
  </si>
  <si>
    <t>Tunuí Cachoeira (01°23’26”N/68°10’32”W)</t>
  </si>
  <si>
    <t>http://repositorio.ufla.br/jspui/handle/1/570</t>
  </si>
  <si>
    <t>Veridiana Vizoni Scudeller, Renata Azevedo Ramos e Maria Eliene Gomes da Cruz</t>
  </si>
  <si>
    <t>Beneficiamento local e cooperativo da polpa de cupuaçu (Theobroma grandiflorum Schum.) em uma comunidade da RDS TUPÉ</t>
  </si>
  <si>
    <t>Veridiana Vizoni Scudeller e Edinaldo Nelson dos Santos-Silva</t>
  </si>
  <si>
    <t>Comunidade Julião</t>
  </si>
  <si>
    <t>Uso e diversidade de espécies vegetais cultivadas na reserva de desenvolvimento sustentável do Tupé</t>
  </si>
  <si>
    <t>Jefferson L. Santos</t>
  </si>
  <si>
    <t>https://bdtd.inpa.gov.br/handle/tede/1349</t>
  </si>
  <si>
    <t>Entre tradições e modernidade: conhecimento ecológico local, conflitos de pesca e manejo pesqueiro no rio Negro, Brasil</t>
  </si>
  <si>
    <t>Andréa Leme da Silva</t>
  </si>
  <si>
    <t xml:space="preserve">Rio Negro, Rio Jurubaxi, Igarapé Darahá </t>
  </si>
  <si>
    <t>Várias - Santa Isabel do Rio negro</t>
  </si>
  <si>
    <t>https://www.scielo.br/j/bgoeldi/a/RcDSCMXTcrRrmkfmG7D6c8F/?format=html&amp;lang=pt#</t>
  </si>
  <si>
    <t>Cultura e manejo agroecológico: o reconhecer de parâmetros e limitações sustentáveis em comunidades tradicionais, o caso Colônia Central - Redes do Tupé</t>
  </si>
  <si>
    <t>Jorge Ricardo Garcia Palmeira</t>
  </si>
  <si>
    <t>Comunidade Central</t>
  </si>
  <si>
    <t>https://tede.ufam.edu.br/handle/tede/2337</t>
  </si>
  <si>
    <t>Aloisio Cabalzar e Carlos Alberto Ricardo</t>
  </si>
  <si>
    <t>Rio Negro, Rio Içana, Rio Uaupes</t>
  </si>
  <si>
    <t>https://acervo.socioambiental.org/acervo/publicacoes-isa/povos-indigenas-do-rio-negro-uma-introducao-diversidade-socioambiental-do</t>
  </si>
  <si>
    <t>A língua dos Hupdah do alto rio Negro: dicionário e guia de conversação</t>
  </si>
  <si>
    <t>https://acervo.socioambiental.org/sites/default/files/documents/HML00002.pdf</t>
  </si>
  <si>
    <t>DICIONÁRIO - REFERENCIAL</t>
  </si>
  <si>
    <t>Distribuição das espécies do gênero Copaifera L. na Amazônia Legal e aspectos morfológicos de C. multijuga Hayne da Reserva</t>
  </si>
  <si>
    <t>Karol de Souza Barbosa e Veridiana Vizoni Scudeller</t>
  </si>
  <si>
    <t>Comunidade Colônia Central e Comunidade Julião</t>
  </si>
  <si>
    <t>Bueri Kãdiri Maririye: os ensinamentos que não se esquecem</t>
  </si>
  <si>
    <t>Diakuru (Amárico Castro Fernandes), Kisibi (Dorvalino Moura Fernandes)</t>
  </si>
  <si>
    <t>https://acervo.socioambiental.org/acervo/livros/bueri-kadiri-maririye-os-ensinamentos-que-nao-se-esquecem</t>
  </si>
  <si>
    <t>Quintais periurbanos e suas relações sócio-econômicas, culturais e ambientais da comunidade Kokama no Brasileirinho, Manaus, AM</t>
  </si>
  <si>
    <t>Ana Luiza Melgaço Ramalho, Victor Py-Daniel</t>
  </si>
  <si>
    <t>Manaus - Brasileirinho</t>
  </si>
  <si>
    <t>https://repositorio.inpa.gov.br/bitstream/1/4481/1/pibic_inpa.pdf</t>
  </si>
  <si>
    <t xml:space="preserve"> Etnobotânica medicinal de dois grupos indígenas urbanizados em Manaus, AM</t>
  </si>
  <si>
    <t>https://repositorio.inpa.gov.br/bitstream/1/4450/1/pibic_inpa.pdf</t>
  </si>
  <si>
    <t>tnobotânica No Entorno do Jardim Botânico Adolpho Ducke (JBAD), de Manaus</t>
  </si>
  <si>
    <t>Rodrigo Gonçalves de Lima; Carlos Henrique Franciscon; Maria de Fátima Figueiredo Melo</t>
  </si>
  <si>
    <t>https://repositorio.inpa.gov.br/handle/1/3986</t>
  </si>
  <si>
    <t>Traditional Management of Agrobiodiversity in Brazil: A Case Study of Manioc</t>
  </si>
  <si>
    <t>Laure Emperaire, Nivaldo Peroni</t>
  </si>
  <si>
    <t>Rio Içana, Rio Negro, Rio Uaupés</t>
  </si>
  <si>
    <t>Tucumã-Rupitá, Juivitera, Tabocal dos Pereira, Iábi, Iauareté, Loiro, São Gabriel da Cachoeira (sede), Tapereira</t>
  </si>
  <si>
    <t>https://www.jstor.org/stable/27654245</t>
  </si>
  <si>
    <t>Casas sagradas Aruak &amp; Tukano: arquitetura clássica do noroeste amazônico</t>
  </si>
  <si>
    <t>Almir de Oliveira</t>
  </si>
  <si>
    <t>Rio Uaupés, Rio Negro, Rio Içana, Rio Tiquié</t>
  </si>
  <si>
    <t>https://tede.ufam.edu.br/handle/tede/2282</t>
  </si>
  <si>
    <t>Figuras do movimento: os Hupda na literatura etnológica do Alto Rio Negro</t>
  </si>
  <si>
    <t>Bruno Ribeiro Marques</t>
  </si>
  <si>
    <t>Iauareté</t>
  </si>
  <si>
    <t>http://objdig.ufrj.br/72/teses/712792.pdf</t>
  </si>
  <si>
    <t>Cruzando ecologias com os caçadores do Rio Cuieiras: saberes e estratégias de caça no Baixo Rio Negro, Amazonas</t>
  </si>
  <si>
    <t>Marilena Altenfelder de Arruda Campos</t>
  </si>
  <si>
    <t>Rio Cuieras</t>
  </si>
  <si>
    <t>Barreirinhas, Boa Esperança, Nova Esperança, Nova Canaã e São Sebastião</t>
  </si>
  <si>
    <t>https://bdtd.inpa.gov.br/handle/tede/734</t>
  </si>
  <si>
    <t>Etnoecologia, construção da diversidade agrícola e manejo da dinâmica espaçotemporal dos roçados indígenas no rio Cuieiras, Baixo rio Negro (AM)</t>
  </si>
  <si>
    <t>Thiago Mota Cardoso</t>
  </si>
  <si>
    <t>Barreirinhas, Boa Esperança, Nova Esperança e Coanã</t>
  </si>
  <si>
    <t>http://livros01.livrosgratis.com.br/cp087370.pdf</t>
  </si>
  <si>
    <t>A cidade, um foco de diversidade agrícola no Rio Negro (Amazonas, Brasil)?</t>
  </si>
  <si>
    <t>Laure Emperaire e Ludivine Eloy</t>
  </si>
  <si>
    <t>São Sebastião, Santa Maria e Ilha das Flores, Espírito Santo e Tapereira.</t>
  </si>
  <si>
    <t>https://doi.org/10.1590/S1981-81222008000200005  </t>
  </si>
  <si>
    <t>Diálogos agroecológicos: conhecimentos científico e tradicional na conservação da agrobiodiversidade no rio Cuieiras (Amazônia Central)</t>
  </si>
  <si>
    <t>Thiago Mota Cardoso, Mariana Gama Semeghini</t>
  </si>
  <si>
    <t>https://www.academia.edu/4606618/Di%C3%A1logos_agroecol%C3%B3gicos_conhecimento_cientifico_e_tradicional_na_conserva%C3%A7%C3%A3o_da_agrobiodiversidade_no_rio_Cuieiras_Amazonas_</t>
  </si>
  <si>
    <t>Manivas aturás beijus: o Sistema Agrícola Tradicional do Rio Negro</t>
  </si>
  <si>
    <t>Lúcia Hussak van Velthem, Laure Emperaire</t>
  </si>
  <si>
    <t>Tapereira, Espírito Santo</t>
  </si>
  <si>
    <t>https://acervo.socioambiental.org/sites/default/files/documents/prov0111.pdf</t>
  </si>
  <si>
    <t>Quilombolas do Tambor, Parque Nacional do Jaú, Novo Airão, Amazonas</t>
  </si>
  <si>
    <t>Projeto Nova Cartografia Social da Amazônia</t>
  </si>
  <si>
    <t>Rio Jaú, Rio dos Pretos</t>
  </si>
  <si>
    <t>Tambor</t>
  </si>
  <si>
    <t>http://novacartografiasocial.com.br/download/15-quilombolas-do-tambor-parque-nacional-do-jau-novo-airao-am/</t>
  </si>
  <si>
    <t>Indígenas na cidade de Manaus: os Sateré-mawé no bairro Redenção</t>
  </si>
  <si>
    <t>Manaus - Redenção</t>
  </si>
  <si>
    <t>http://novacartografiasocial.com.br/download/17-indigenas-na-cidade-de-manaus-os-satere-mawe-no-bairro-redencao/</t>
  </si>
  <si>
    <t>Mulheres indígenas e artesãos do alto rio Negro em Manaus</t>
  </si>
  <si>
    <t>http://novacartografiasocial.com.br/download/18-mulheres-indigenas-e-artesaos-do-alto-rio-negro-em-manaus/</t>
  </si>
  <si>
    <t>Ribeirinhos e Artesãos de Itaquera, Gaspar, Barreira Branca e São Pedro – Rio Jauaperi, Roraima e Amazonas</t>
  </si>
  <si>
    <t>Projeto Nova Cartografia Social dos Povos e Comunidades Tradicionais do Brasil</t>
  </si>
  <si>
    <t>Rio Jauaperi</t>
  </si>
  <si>
    <t xml:space="preserve"> Itaquera, Gaspar, Barreira Branca e São Pedro</t>
  </si>
  <si>
    <t>http://novacartografiasocial.com.br/download/07-ribeirinhos-e-artesaos-itaquera-gaspar-barreira-branca-e-sao-pedro-rio-jauaperi-rr-e-am/</t>
  </si>
  <si>
    <t>http://novacartografiasocial.com.br/download/24-associacoes-indigenas-na-cidade-de-manaus-amarn-associacao-de-mulheres-indigenas-do-alto-rio-negro-numia-kura/</t>
  </si>
  <si>
    <t>Ciclos Anuais no Rio Tiquié</t>
  </si>
  <si>
    <t>Aloisio Cabalzar</t>
  </si>
  <si>
    <t>Várias</t>
  </si>
  <si>
    <t>https://acervo.socioambiental.org/sites/default/files/publications/0AL00037_1.pdf</t>
  </si>
  <si>
    <t xml:space="preserve"> Índios Baniwa e sua etnotaxonomia das Arecaceae</t>
  </si>
  <si>
    <t>Madalena Otaviano Aguiar, Maria Sílvia de Mendonça</t>
  </si>
  <si>
    <t>Tunuí-Cachoeira</t>
  </si>
  <si>
    <t>https://dtihost.sfo2.digitaloceanspaces.com/sbotanicab/61CNBot/ResumoS01_CNBot_2010_1305.pdf</t>
  </si>
  <si>
    <t>O uso de palmeiras por índios Baniwa - Alto rio Negro, Amazonas</t>
  </si>
  <si>
    <t>https://dtihost.sfo2.digitaloceanspaces.com/sbotanicab/61CNBot/ResumoS02_CNBot_2010_1305.pdf</t>
  </si>
  <si>
    <t>Terminologia Baniwa relacionada às palmeiras</t>
  </si>
  <si>
    <t>Madalena O. Aguiar, Maria S. Mendonça</t>
  </si>
  <si>
    <t>https://www.scielo.br/j/abb/a/kc7X7pZhFPx9PKxYGXDWFrN/?lang=pt#</t>
  </si>
  <si>
    <t>Herbivoria e especificidade de habitat de árvores. Florestas de campinarana e de terra firme no alto rio Negro</t>
  </si>
  <si>
    <t>Juliana Stropp, Lourenço Ancieto, Eliodoro Ramirez, Romeu Brazão, Peter van der Sleen, et al.</t>
  </si>
  <si>
    <t>https://issuu.com/instituto-socioambiental/docs/manejo_do_mundo</t>
  </si>
  <si>
    <t>Patrimônio cultural imaterial e sistema agrícola: o manejo da diversidade agrícola no médio rio Negro, Amazonas</t>
  </si>
  <si>
    <t>Laure Emperaire, Lúcia van Velthem, Ana Gita de Oliveira</t>
  </si>
  <si>
    <t>https://repositorio.museu-goeldi.br/bitstream/mgoeldi/1377/1/Patrim%C3%B4nio%20cultural%20imaterial%20e%20sistemas%20agr%C3%ADcola%20o%20manejo%20da%20diversidade%20agricola%20no%20m%C3%A9dio%20rio%20negro%20amazonas%20-%20VAN%20VELTHEM.pdf</t>
  </si>
  <si>
    <t>Diversité agricole et patrimoine dans le moyen Rio Negro (Amazonie brésilienne)</t>
  </si>
  <si>
    <t>Laure Emperaire, Pascale Robert, Juiana Santilli, Ludivine Eloy, Lucia van Velthem, Esther Katz, Cláudia Lopez, Anne-Elisabeth Laques, Manuela da Cunha, Mauro Almeida</t>
  </si>
  <si>
    <t>Espírito Santo, Tapereira, Santa Isabel do Rio Negro (Sede)</t>
  </si>
  <si>
    <t>https://www.researchgate.net/publication/280635712_Diversite_agricole_et_patrimoine_dans_le_moyen_Rio_Negro_Amazonie_bresilienne</t>
  </si>
  <si>
    <t>As adaptações dos índios tukano e maku-hup'du no rio Tiquié: nichos ecológicos distintos ou competição por recursos?</t>
  </si>
  <si>
    <t>Harold Martin Wright III</t>
  </si>
  <si>
    <t>Rio Tiquié, Igarapé cucura</t>
  </si>
  <si>
    <t>Cucura-Manaus (0°15'10.43"N, 69°38'26.01"W); Nova Fundação (0°15'58.90"N, 69°38'37.24"W); Santa Luzia (0°13'51.58"N 69°38'7.31"W); Cabeceira da Anta (0°13’44.30”N 69°41’31.24”W ); Embaúba (0°14'21.75"N 69°37'29.55"W)</t>
  </si>
  <si>
    <t>https://bdtd.inpa.gov.br/handle/tede/1842</t>
  </si>
  <si>
    <t>The Fruit of Knowledge and the Bodies of the Gods: Religious Meanings of Plants among the Baniwa</t>
  </si>
  <si>
    <t>Robin M. Wright</t>
  </si>
  <si>
    <t>https://www.researchgate.net/publication/250015389_The_Fruit_of_Knowledge_and_the_Bodies_of_the_Gods_Religious_Meanings_of_Plants_among_the_Baniwa</t>
  </si>
  <si>
    <t>Atividades agrícolas na cidade: a influência da urbanização na produção de hortaliças em Manaus</t>
  </si>
  <si>
    <t>Susianne Gomes da Conceição</t>
  </si>
  <si>
    <t>Manaus - Cidade de Deus</t>
  </si>
  <si>
    <t>https://tede.ufam.edu.br/handle/tede/2567</t>
  </si>
  <si>
    <t>Etnobotânica de quintais em três comunidades ribeirinhas na Amazônia Central - Manaus (AM)</t>
  </si>
  <si>
    <t>Célia Cristina Valero Souza, Veridiana Vizoni Scudeller</t>
  </si>
  <si>
    <t xml:space="preserve">Julião, Agrovila, Caioé </t>
  </si>
  <si>
    <t>https://dtihost.sfo2.digitaloceanspaces.com/sbotanicab/61CNBot/ResumoS02_CNBot_2010_1208.pdf</t>
  </si>
  <si>
    <t>Etnobotânica de quintais em três comunidades ribeirinhas na Amazônia Central, Manaus-AM</t>
  </si>
  <si>
    <t>Célia Cristina Valero Souza</t>
  </si>
  <si>
    <t>Julião, Agrovila, Caioé</t>
  </si>
  <si>
    <t>https://bdtd.inpa.gov.br/handle/tede/974</t>
  </si>
  <si>
    <t>Os quintais nas comunidades Julião e Agrovila Amazonino Mendes, baixo Rio Negro, Manaus-AM</t>
  </si>
  <si>
    <t>Célia Cristina Valero Souza, Veridiana V. Scudeller</t>
  </si>
  <si>
    <t>Julião (03°00’27,47’’S/60°12’14,97’’W), Agrovila (2°58’02,3”S/60°12’35,2”W)</t>
  </si>
  <si>
    <t>http://biotupe.org/livro/vol3/</t>
  </si>
  <si>
    <t>Nos caminhos dos Yuhupdeh</t>
  </si>
  <si>
    <t>Pedro Lolli</t>
  </si>
  <si>
    <t>Igarapé Castanha</t>
  </si>
  <si>
    <t>https://acervo.socioambiental.org/acervo/publicacoes-isa/rotas-de-criacao-e-transformacao-narrativas-de-origem-dos-povos-indigenas-do</t>
  </si>
  <si>
    <t>Etnobotânica e medicina popular no tratamento de malária e males associados na comunidade ribeirinha Julião – baixo Rio Negro (Amazônia Central)</t>
  </si>
  <si>
    <t>Veiga, J. B.; Scudeller, V. V.</t>
  </si>
  <si>
    <t>Julião (03°00’27,47’’S/60°12’14,97’’W)</t>
  </si>
  <si>
    <t>https://www.scielo.br/j/rbpm/a/dSnKNDYc5Wsf4QSFyyLf6Fd/?lang=pt</t>
  </si>
  <si>
    <t>Quintais agroflorestais da comunidade ribeirinha São João do Tupé no baixo rio Negro, Amazonas.</t>
  </si>
  <si>
    <t>Josephina Barata da Veiga, Veridiana V. Scudeller</t>
  </si>
  <si>
    <t>São João do Tupé</t>
  </si>
  <si>
    <t>Etnobotânica e etnomedicina na reserva de desenvolvimento sustentável do Tupé, baixo rio Negro: plantas antimaláricas, conhecimentos e percepções associadas ao uso e à doença</t>
  </si>
  <si>
    <t>Josephina Barata da Veiga</t>
  </si>
  <si>
    <t>São João do Tupé, Julião</t>
  </si>
  <si>
    <t>https://bdtd.inpa.gov.br/handle/tede/2055</t>
  </si>
  <si>
    <t>Exploração madeireira familiar no rio Cuieiras, baixo rio Negro, Amazônia Central</t>
  </si>
  <si>
    <t>Leonardo Pereira Kurihara</t>
  </si>
  <si>
    <t>Barreirinhas, Boa Esperança, Nova Esperança, Nova Canaã e Três Unidos</t>
  </si>
  <si>
    <t>https://bdtd.inpa.gov.br/handle/tede/2132</t>
  </si>
  <si>
    <t>Aspectos etnobotânicos e taxonômicos de Araceae Juss. na comunidade Santa Maria, baixo rio Negro - AM</t>
  </si>
  <si>
    <t>Rina Fátima Maranhão de Oliveira</t>
  </si>
  <si>
    <t>Comunidade Santa Maria (S 2° 55’ 44,2”/ W 60° 27’ 58,7”)</t>
  </si>
  <si>
    <t>https://bdtd.inpa.gov.br/handle/tede/977?mode=full</t>
  </si>
  <si>
    <t>Etnoentomologia Baniwa: estudo dos insetos na concepção dos povos Baniwa que vivem na cidade de São Gabriel da Cachoeira - Amazonas, Brasil</t>
  </si>
  <si>
    <t>Sunny Petiza Cordeiro Bentes</t>
  </si>
  <si>
    <t>Vila Amazonino (km 9, 0º8‟55,5”S/ 67º0‟52,6”O), Itacoatiara-Mirim (km 10, 0º9‟13,7”S/ 67º0‟16,1”O) e Areal (km 19, 0º9‟2”S/ 66º57‟7”O)</t>
  </si>
  <si>
    <t>https://bdtd.inpa.gov.br/handle/tede/1237</t>
  </si>
  <si>
    <t>O ensino de ciências naturais: uma proposta intercultural nos anos iniciais multisseriados na escola municipal Aleixo Bruno na comunidade indígena Terra Preta</t>
  </si>
  <si>
    <t>Edmilza dos Santos Ferreira</t>
  </si>
  <si>
    <t>Comunidade Terra Preta</t>
  </si>
  <si>
    <t>http://repositorioinstitucional.uea.edu.br/handle/riuea/2610</t>
  </si>
  <si>
    <t xml:space="preserve">Visões baniwa sobre as mudanças climáticas </t>
  </si>
  <si>
    <t>Adeilson L. da Silva, Orlando Fontes, Juvêncio Cardoso, Irineu L. Rodrigues</t>
  </si>
  <si>
    <t xml:space="preserve">Proteção das malocas (casas cerimoniais) Basawiseri wanoare makañe wederige </t>
  </si>
  <si>
    <t>Pao Domingos Valle</t>
  </si>
  <si>
    <t>Relato da minha experiência de pesquisa no rio Içana</t>
  </si>
  <si>
    <t>Armindo Feliciano Miguel Brazão</t>
  </si>
  <si>
    <t xml:space="preserve">Manejo ambiental e pesquisa do calendário anual no rio Tiquié </t>
  </si>
  <si>
    <t>Aloisio Cabalzar, Miguel Azevedo, Manuel Azevedo, Jovino Pedrosa, José V. B. Azevedo, et al.</t>
  </si>
  <si>
    <t>Yepa pirõ porã bahsese. Registro de benzimentos entre os Tukano do alto Tiquié</t>
  </si>
  <si>
    <t>Doé O. V. B. Pena, Kumarõ L. V. B. Pena, Ñahori R. M. Marques, Melissa Oliveira, Yupuri J. V. B. Pena, et al.</t>
  </si>
  <si>
    <t>Manejo de carana no alto Tiquié</t>
  </si>
  <si>
    <t>João B. A. Rezende, José Lima, Fernando T. Meira, Paulino Lima, Guilherme Tenório, et al.</t>
  </si>
  <si>
    <t>História de vida das plantas e agricultura indígena no médio e alto rio Negro</t>
  </si>
  <si>
    <t>Leonéia Nogueira, Maria A. Falcão, Maria R. Melgueiro, Maria A. P. Barreto, Moisés L. Silva, et al.</t>
  </si>
  <si>
    <t>Trilhas tuyuka. Um estudo das paisagens florestais do alto Tiquié</t>
  </si>
  <si>
    <t>Márcia B. Abraão, Paulo N. Lima, João B. A. Rezende, Guilherme P. Tenório, Marcos R. Barbosa, et al.</t>
  </si>
  <si>
    <t>Manejo florestal participativo da sorva. Produção sustentável do banco tukano - kumurõ</t>
  </si>
  <si>
    <t>Marcus V. C. Schmidt, Pieter-Jan van der Veld, Aloisio Cabalzar, Odilon B. Rezende, Renato B. Rezende, etal.</t>
  </si>
  <si>
    <t>Capoeiras tuyuka. Processos de restauração e recuperação de terras degradadas</t>
  </si>
  <si>
    <t>Marcus V. C. Schmidt, Pieter-Jan van der Veld, Jose B. Ramos, João B. A. Rezende, Odilon B. Rezende, et al.</t>
  </si>
  <si>
    <t>Cultura e ambiente: gestão do conhecimento das tecnologias produtivas dos povos indígenas do Rio Curicuriari</t>
  </si>
  <si>
    <t xml:space="preserve"> Wendell Adriano Farias de Aquino</t>
  </si>
  <si>
    <t>Rio Curicuriari</t>
  </si>
  <si>
    <t>Tumbira, Inebo, São Jorge, Fonte Boa</t>
  </si>
  <si>
    <t>https://riu.ufam.edu.br/handle/prefix/1806</t>
  </si>
  <si>
    <t>Plantas medicinais comercializadas em feiras livres de Manaus - AM</t>
  </si>
  <si>
    <t>Edilane Martins Ferreira, Ingrid Silva Correia, Emily Barbosa do Nascimento, Roberto Fernandes Soares Neto</t>
  </si>
  <si>
    <t>https://dtihost.sfo2.digitaloceanspaces.com/sbotanicab/61CNBot/ResumoS01_CNBot_2010_1249.pdf</t>
  </si>
  <si>
    <t>Uso de espécies florestais por agricultores familiares do assentamento Tarumã-mirim, Manaus-AM</t>
  </si>
  <si>
    <t>Thainá Trajano Knights, Joanne Régis Costa, Amélia A. Lima Ajuricaba, João Victor Camargo Soares</t>
  </si>
  <si>
    <t>Manaus - Tarumã</t>
  </si>
  <si>
    <t>https://dtihost.sfo2.digitaloceanspaces.com/sbotanicab/61CNBot/ResumoS01_CNBot_2010_1633.pdf</t>
  </si>
  <si>
    <t>Estudo etnobotânico do uso de fitoterápicos na odontologia na cidade de Manaus</t>
  </si>
  <si>
    <t>Silvane do Nascimento e Silva</t>
  </si>
  <si>
    <t>Rio  Negro</t>
  </si>
  <si>
    <t>https://tede.ufam.edu.br/handle/tede/3436</t>
  </si>
  <si>
    <t>Comparação entre métodos de extração do óleo de Mauritia flexuosa L.f. (Arecaceae - buriti) para o uso sustentável na reserva de desenvolvimento tupé: rendimento e atividade antimicrobiana</t>
  </si>
  <si>
    <t>Cecília Oliveira de Carvalho</t>
  </si>
  <si>
    <t>Comunidade Julião 03°03’02,241S/60°17’46,121W</t>
  </si>
  <si>
    <t>http://repositorioinstitucional.uea.edu.br/handle/riuea/2337</t>
  </si>
  <si>
    <t>Ações indigenistas e experiências de intervenção entre os Hupdah do alto rio Negro</t>
  </si>
  <si>
    <t>Renato Athias</t>
  </si>
  <si>
    <t>Barreira Alta, Taracuá Igarapé</t>
  </si>
  <si>
    <t>https://acervo.socioambiental.org/acervo/livros/acoes-indigenistas-e-experiencias-de-intervencao-entre-os-hupdah-do-alto-rio-negro</t>
  </si>
  <si>
    <t>Reinventando o cotidiano: Trajetórias familiares e estratégias de territorialização Baniwa</t>
  </si>
  <si>
    <t>https://acervo.socioambiental.org/acervo/livros/mobilizacoes-etnicas-e-transformacoes-sociais-no-rio-negro</t>
  </si>
  <si>
    <t>Artesãs de arumã no baixo rio Negro: iniciativa artesanal da associação dos artesãos de Novo Airão.</t>
  </si>
  <si>
    <t>Érika Matsuno Nakazono</t>
  </si>
  <si>
    <t>Mobilização étnica no baixo rio Negro: Os Quilombolas do Tambor e do rio dos Pretos</t>
  </si>
  <si>
    <t>Emmanuel de Almeida Farias Júnior</t>
  </si>
  <si>
    <t xml:space="preserve">Condições de acesso das comunidades ribeirinhas a bens e serviços sociais na micro região Mariuá-Jauaperi. </t>
  </si>
  <si>
    <t xml:space="preserve">Maria do Perpétuo Socorro Rodrigues Chaves, Talita de Melo Lira, Silvana Compton Barroso et al. </t>
  </si>
  <si>
    <t>Cauaburis, Dom Pedro II, Carvoeiro, Caicubi</t>
  </si>
  <si>
    <t>A extração da piaçaba na região de Barcelos</t>
  </si>
  <si>
    <t>Martinho Albuquerque</t>
  </si>
  <si>
    <t>Relações de trabalho e parentesco: intercâmbios e flexibilidade na Associação de Artesãos de Novo Airão</t>
  </si>
  <si>
    <t>Raiana Mendes Ferrugem</t>
  </si>
  <si>
    <t>Unini - O rio da sustentabilidade: bases socioambientais para a gestão da bacia do rio Unini e de suas unidades de conservação</t>
  </si>
  <si>
    <t>Rio Unini</t>
  </si>
  <si>
    <t>https://issuu.com/fvaamazonas/docs/lv_fva_2011_integral_reduzida</t>
  </si>
  <si>
    <t>Urbanização e transformação dos sistemas indígenas de manejo de recursos naturais : o caso do alto rio Negro (Brasil)</t>
  </si>
  <si>
    <t>Ludivine Eloy, Cristiane Lasmar</t>
  </si>
  <si>
    <t>São Gabriel da Cachoeira (Sede)</t>
  </si>
  <si>
    <t>https://www.scielo.br/j/aa/a/GVW8Cf3sLkDc6XVCpxsHyMy/?lang=pt#</t>
  </si>
  <si>
    <t>Potencial de uso dos recursos florestais não madeireiros no Baixo Rio Negro</t>
  </si>
  <si>
    <t>Aspectos sócioeconômicos dos produtores de farinha da comunidade Julião, zona rural de Manaus-AM</t>
  </si>
  <si>
    <t>Ramon Nantes Donatti, Veridiana V. Scudeller, Edinaldo Nelson dos Santos-Silva</t>
  </si>
  <si>
    <t>Plantas e pessoas: um estudo de caso sobre redes sociais a partir da circulação e uso de plantas cultivadas por famílias indígenas Sateré-Mawé na cidade</t>
  </si>
  <si>
    <t>Thayná Ferraz da Cunha Pinheiro</t>
  </si>
  <si>
    <t>https://riu.ufam.edu.br/handle/prefix/2373</t>
  </si>
  <si>
    <t>Agrobiodiversidade de quintais agroflorestais urbanos e perfil social de etnias indígenas em São Gabriel da Cachoeira, AM</t>
  </si>
  <si>
    <t>Ilzon Castro Pinto</t>
  </si>
  <si>
    <t>http://repositorio.ufla.br/jspui/handle/1/635</t>
  </si>
  <si>
    <t xml:space="preserve"> Plantas alimentares cultivadas nas roças Baniwa: mudanças e participação dos jovens</t>
  </si>
  <si>
    <t>Franklin Paulo Eduardo da Silva</t>
  </si>
  <si>
    <t>Rio Içana, Rio Aiari</t>
  </si>
  <si>
    <t>https://repositorio.unb.br/handle/10482/14157</t>
  </si>
  <si>
    <t>Utapinopona Kuye Poseminiã Niromakaraye</t>
  </si>
  <si>
    <t>Escola Utapinopona Tuyuka</t>
  </si>
  <si>
    <t>https://issuu.com/instituto-socioambiental/docs/poseminia_web</t>
  </si>
  <si>
    <t>A língua dos yuhupdeh: introdução etnolinguística, dicionário yuhup-português e glossário semântico-gramatical</t>
  </si>
  <si>
    <t>Cácio Silva, Elisângela Silva</t>
  </si>
  <si>
    <t>https://acervo.socioambiental.org/acervo/livros/lingua-dos-yuhupdeh-introducao-etnolinguistica-dicionario-yuhup-portugues-e-glossario</t>
  </si>
  <si>
    <t>No Greens in the Forest? Note of the Limited Consumption of Greens in the Amazon</t>
  </si>
  <si>
    <t>Esther Katz, Claudia Leonor López, Marie Fleury, Robert P. Miller, Valeria Payê, Terezinha Dias, Franklin Silva, Zelandes Oliveira, Elaine Moreira.</t>
  </si>
  <si>
    <t>https://www.researchgate.net/publication/269959703_No_Greens_in_the_Forest_Note_of_the_Limited_Consumption_of_Greens_in_the_Amazon</t>
  </si>
  <si>
    <t>Baixo Jauaperi: da farmacopeia ao sistema de saúde – um estudo etnobotânico em comunidades ribeirinhas</t>
  </si>
  <si>
    <t>Camilo Tomazini Pedrollo</t>
  </si>
  <si>
    <t>São Pedro, Gaspar, Xixuáu, Itaquera, Samaúma</t>
  </si>
  <si>
    <t>https://bdtd.inpa.gov.br/handle/tede/1612</t>
  </si>
  <si>
    <t>Medicinal plants at Rio Jauaperi, Brazilian Amazon: Ethnobotanical Survey and Environmental Conservation</t>
  </si>
  <si>
    <t>Camilo T. Pedrollo, Valdely F Kinupp, Glenn Shepard, Michael Heinrich</t>
  </si>
  <si>
    <t>https://doi.org/10.1016/j.jep.2016.03.055</t>
  </si>
  <si>
    <t>Etnobotânica de árvores e palmeiras em três comunidades ribeirinhas do rio Jauaperi, na divisa entre Roraima e Amazonas</t>
  </si>
  <si>
    <t>Stefan Ammann</t>
  </si>
  <si>
    <t>Gaspar, Itaquera e Xixuaú</t>
  </si>
  <si>
    <t>https://bdtd.inpa.gov.br/handle/tede/1646</t>
  </si>
  <si>
    <t>Figuras da mata, ocupantes da cidade e do rio : imaginário etnográfico e etnografia das transformações Dâw - Rio Negro (AM)</t>
  </si>
  <si>
    <t>João Vitor Fontanelli Santos</t>
  </si>
  <si>
    <t>Waruá</t>
  </si>
  <si>
    <t>https://acervodigital.ufpr.br/handle/1884/40953</t>
  </si>
  <si>
    <t xml:space="preserve">Interfaces Híbridas: armas e armadilhas de caça e pesca no alto Rio Negro. </t>
  </si>
  <si>
    <t>Thiago Lopes da Costa Oliveira</t>
  </si>
  <si>
    <t xml:space="preserve">Rio Aiari, Rio Içana </t>
  </si>
  <si>
    <t>https://doi.org/10.22456/1984-1191.69985</t>
  </si>
  <si>
    <t>Tambor dos pretos: processos sociais e diferenciação étnica
no rio Jaú, Amazonas</t>
  </si>
  <si>
    <t>João Siqueira</t>
  </si>
  <si>
    <t>http://icex.sites.uff.br/wp-content/uploads/sites/16/2016/07/JO%C3O-SIQUEIRA.pdf</t>
  </si>
  <si>
    <t>Manual dos remedios tradicioanais yanomami</t>
  </si>
  <si>
    <t>Morzaniel Ɨ. Yanomami, Ehuana Yanomami, Bruce Albert, William Milliken, Vicente Coelho</t>
  </si>
  <si>
    <t>Watoriki (1°30'48"N, 62°49'22'W)</t>
  </si>
  <si>
    <t>https://acervo.socioambiental.org/acervo/publicacoes-isa/manual-dos-remedios-tradicionais-yanomami</t>
  </si>
  <si>
    <t>Ethnobotanical study of antimalarial plants in the middle region of the Negro River, Amazonas, Brazil</t>
  </si>
  <si>
    <t>Bernard Tomchinsky, Lin C. Ming, Valdely F. Kinupp, Ari F. Hidalgo,Francisco C. M. Chaves</t>
  </si>
  <si>
    <t>Rio Negro, Rio Aracá, Rio Demeni, Rio Quiuini</t>
  </si>
  <si>
    <t>Barcelos - Sede (0°58’30’’S, 62°55’26’’W), Ponta da Terra (0°45’59”S; 63°11’55”W), Santa Inês-Bulixu (0°50’54”S; 63°18’24”W), Cumarú (0°36’10”S; 63°23’6”W), São Luíz (0°37’49”S; 63°17’54”W), Baturité (0°31’41’’S, 63°32’46’’W), Romão (0°20’44”S; 62°59’11”W), Bacabal (0°22’29”S; 62°55’40”W).</t>
  </si>
  <si>
    <t>https://doi.org/10.1590/1809-4392201701191 </t>
  </si>
  <si>
    <t>Barcelos indígena e ribeirinha: um perfil socioambiental</t>
  </si>
  <si>
    <t>FOIRN/ISA/ASIBA</t>
  </si>
  <si>
    <t>Rio Negro, Rio Aracá, Rio Padauari, Rio Caurés, Rio Demini, Rio Quiuini</t>
  </si>
  <si>
    <t>Várias ao redor do município de Barcelos</t>
  </si>
  <si>
    <t>https://acervo.socioambiental.org/acervo/publicacoes-isa/barcelos-indigena-e-ribeirinha-um-perfil-socioambiental</t>
  </si>
  <si>
    <t>Fitoterápicos na odontologia: estudo etnobotânico na cidade de Manaus</t>
  </si>
  <si>
    <t>S. S. Evangelista, F. C. Sampaio, R. C. Parente, M. F. C. L. Bandeira</t>
  </si>
  <si>
    <t>https://doi.org/10.1590/S1516-05722013000400007</t>
  </si>
  <si>
    <t>Inventário das espécies arbóreas utilizadas na arborização das praças de Manaus/AM</t>
  </si>
  <si>
    <t>Dilma Carolina Albuquerque Lima</t>
  </si>
  <si>
    <t>https://riu.ufam.edu.br/handle/prefix/3038</t>
  </si>
  <si>
    <t>Os Quintais Agroflorestais da Comunidade do Livramento, no município de São Gabriel da Cachoeira-Amazonas</t>
  </si>
  <si>
    <t>Saymon Andrade Lindoso</t>
  </si>
  <si>
    <t>Comunidade Livramento (0°21’07.25”S,  66° 32’47.61"W)</t>
  </si>
  <si>
    <t>https://riu.ufam.edu.br/bitstream/prefix/2996/1/RELATORIO_FINAL_SAYMON_PIBIC_2012-2013%281%29.pdf</t>
  </si>
  <si>
    <t>Etnobotânica de plantas antimaláricas em comunidades indígenas da região do Alto Rio Negro – Amazonas – Brasil</t>
  </si>
  <si>
    <t>Carolina W. Kffuri</t>
  </si>
  <si>
    <t>Rio Curicuriari, Rio Uaupés, Rio Negro</t>
  </si>
  <si>
    <t>Cunuri, Tapira Ponta, Ilha das Flores, Curicuriari, São Jorge</t>
  </si>
  <si>
    <t>https://repositorio.unesp.br/handle/11449/110961</t>
  </si>
  <si>
    <t>Fitonímia Nheengatu de plantas utilizadas no tratamento da malária no alto rio Negro - Amazônia brasileira</t>
  </si>
  <si>
    <t>Carolina Weber Kffuri, Marcel Twardowsky Avila, Lin Chau Ming, Valdely Ferreira Kinupp, Ari de Freitas Hidalgo</t>
  </si>
  <si>
    <t>https://www.academia.edu/42842705/FITON%C3%8DMIA_NHEENGATU_DE_PLANTAS_UTILIZADAS_NO_TRATAMENTO_DA_MAL%C3%81RIA_NO_ALTO_RIO_NEGRO_AMAZ%C3%94NIA_BRASILEIRA_NHEENGATU_PHYTONYMS_OF_PLANTS_USED_IN_THE_TREATMENT_OF_MALARIA_IN_ALTO_RIO_NEGRO_BRAZILIAN_AMAZON</t>
  </si>
  <si>
    <t>Wuhuáké : a malária no Alto Rio Negro</t>
  </si>
  <si>
    <t>Carolina W. Kffuri et al.</t>
  </si>
  <si>
    <t>https://www.academia.edu/14903850/Wuhu%C3%A1k%C3%A9_a_mal%C3%A1ria_no_Alto_rio_Negro</t>
  </si>
  <si>
    <t>Antimalarial plants used by indigenous people of the Upper Rio Negro in Amazonas, Brazil</t>
  </si>
  <si>
    <t>Carolina W. Kffuri, Moisés A. Lopes, Lin C. Ming, Guillaume Odonne, Valdely F. Kinupp</t>
  </si>
  <si>
    <t>https://doi.org/10.1016/j.jep.2015.11.048</t>
  </si>
  <si>
    <t>Composição, conhecimento e uso de plantas de campinarana por moradores da Reserva de Desenvolvimento Sustentável do Tupé – Amazônia Central.</t>
  </si>
  <si>
    <t>Layon Oreste Demarchi</t>
  </si>
  <si>
    <t>https://bdtd.inpa.gov.br/handle/tede/1526</t>
  </si>
  <si>
    <t>Arborização condominial em Manaus: um estudo sobre as percepções dos moradores</t>
  </si>
  <si>
    <t>Wescley Tavares Dray</t>
  </si>
  <si>
    <t>https://tede.ufam.edu.br/handle/tede/4324</t>
  </si>
  <si>
    <t>An ethnobotanical study of anti-malarial plants among indigenous people on the upper Negro River in the Brazilian Amazon</t>
  </si>
  <si>
    <t>Gina Frausin, Ari F. Hidalgo, Renata B. S. Lima, Valdely F. Kinupp, Lin C. Ming</t>
  </si>
  <si>
    <t>Rio Negro, Rio Marauiá, Rio Jurubaxi, Rio Preto</t>
  </si>
  <si>
    <t>Bicho-açu (S 00°18.918' , W 065°07.126'); Massarabí (S 00° 19.003' W 065° 54.847'); Castanheiro (S 00° 17.203' W 065° 37.278'); Cartucho (S 00°17.607' W 065° 31.650'); Águas vivas (N 00° 26.630' W 064° 33.738'); Espirito Santo (S 00° 27.155' W 064°43.517'); Acariquara (Jurubaxi River-S 00° 35.600' W 064° 49.570'); Santa Isabel (S 00° 25.000' W 065° 01.179')</t>
  </si>
  <si>
    <t>https://doi.org/10.1016/j.jep.2015.07.033</t>
  </si>
  <si>
    <t>Plano de Manejo Participativo da RESEX do Rio Unini</t>
  </si>
  <si>
    <t>Rui Unini</t>
  </si>
  <si>
    <t>https://www.icmbio.gov.br/portal/images/stories/imgs-unidades-coservacao/Plano_de_Manejo_Participativo_da_RESEX_do_Unini_set14_final.pdf</t>
  </si>
  <si>
    <t>Abordagem Etnobotânica em uma empresa do Polo Industrial de Manaus</t>
  </si>
  <si>
    <t>Cleidiane de Freitas Viegas, Carlos Henrique Franciscon, Maria da Paz Lima</t>
  </si>
  <si>
    <t>Manaus - Distrito</t>
  </si>
  <si>
    <t>https://repositorio.inpa.gov.br/handle/1/20607</t>
  </si>
  <si>
    <t>Amerindian Agriculture in an Urbanising Amazonia (Rio Negro, Brazil)</t>
  </si>
  <si>
    <t>Laure Emperaire, Ludivine Eloy</t>
  </si>
  <si>
    <t>https://doi.org/10.1111/blar.12176</t>
  </si>
  <si>
    <t>Produção agrícola familiar em área urbana: Comunidade Nova Esperança - Bairro Jorge Teixeira - Manaus-AM</t>
  </si>
  <si>
    <t>Martha Benfica do Nascimento</t>
  </si>
  <si>
    <t>Manaus - Jorge Teixeira</t>
  </si>
  <si>
    <t>https://tede.ufam.edu.br/handle/tede/3951</t>
  </si>
  <si>
    <t>Análise socioeconômica do turismo de base comunitária no mosaico de áreas protegidas do Baixo Rio Negro - Am</t>
  </si>
  <si>
    <t>Nailza Pereira Porto</t>
  </si>
  <si>
    <t>Rio Negro, Rio Cuieras</t>
  </si>
  <si>
    <t>Comunidade central (3°00'18.22" S, 60°26'51.57"W), Comunidade Nova Esperança 2°74'83.33"S, 60°43'27.78" W</t>
  </si>
  <si>
    <t>https://bdtd.inpa.gov.br/handle/tede/1532</t>
  </si>
  <si>
    <t>Plantas utilizadas para tratamento da malária e males associados em comunidades indígenas no rio Uapés em São Gabriel da Cachoeira - AM</t>
  </si>
  <si>
    <t>Cauê Trivellato</t>
  </si>
  <si>
    <t>Trovão N 00°05’29.5”, W 67°30’12.5”/São Pedro N 00°08’30.1”, W 67°49’07.5”/Uriri N 00°10’33.4”, W 67°56’40.5”/Matapi N 00°17'39.9", W 068°39'50.7"</t>
  </si>
  <si>
    <t>https://repositorio.unesp.br/handle/11449/134000?show=full</t>
  </si>
  <si>
    <t>As diferentes formas de relação patrão/freguês: os Yanomamɨ e os regatões na exploração de piaçaba em Barcelos, Médio Rio Negro.</t>
  </si>
  <si>
    <t xml:space="preserve"> Felipe Araújo</t>
  </si>
  <si>
    <t>https://repositorio.unb.br/handle/10482/21787</t>
  </si>
  <si>
    <t>Forma e conteúdo do bahsese Yepamahsâ (Tukano). Fragmentos do espaço Di'ta/Nhuk (terra/Floresta)</t>
  </si>
  <si>
    <t>Dagoberto Lima Azevedo</t>
  </si>
  <si>
    <t>https://tede.ufam.edu.br/handle/tede/5631</t>
  </si>
  <si>
    <t>Etnobotânica de plantas alimentícias em comunidades indígenas multiétnicas do baixo rio Uaupés – Amazonas.</t>
  </si>
  <si>
    <t>Gabriela Granghelli Gonçalves</t>
  </si>
  <si>
    <t>Trovão (N 00°05'48.2'', W 67°30'24.7'' ),  São Pedro(N 00°08'49.2'', W 67°49'17.5'')  Uriri (N 00°10'50.0'', W 67°56'67.9''), Matapi (N 00°02'38.6'', W 68°10'34.4'')</t>
  </si>
  <si>
    <t>https://repositorio.unesp.br/handle/11449/150944</t>
  </si>
  <si>
    <t>Cadeia produtiva da piaçava no rio Xié / Alto Rio Negro - Amazonas</t>
  </si>
  <si>
    <t>Diego Ken Osoegawa</t>
  </si>
  <si>
    <t>https://tede.ufam.edu.br/handle/tede/6945</t>
  </si>
  <si>
    <t xml:space="preserve">Arte Baniwa </t>
  </si>
  <si>
    <t xml:space="preserve"> ISA/OIBI </t>
  </si>
  <si>
    <t>https://issuu.com/instituto-socioambiental/docs/arte_baniwa_web</t>
  </si>
  <si>
    <t>The Importance of Food in Tikuna &amp; Baniwa Culture: Differences and Similarities About Two Brazilian Native Ethnic Groups</t>
  </si>
  <si>
    <t>Ercila Pinto Monteiro, Diogo Gonzaga Torres Neto</t>
  </si>
  <si>
    <t>https://www.researchgate.net/publication/281556314_The_Importance_of_Food_in_Tikuna_Baniwa_Culture_Differences_and_Similarities_About_Two_Brazilian_Native_Ethnic_Groups</t>
  </si>
  <si>
    <t>Kumurõ banco tukano</t>
  </si>
  <si>
    <t>FOIRN/ISA</t>
  </si>
  <si>
    <t>https://acervo.socioambiental.org/sites/default/files/publications/TKL00004_0.pdf</t>
  </si>
  <si>
    <t>Plantas alimentícias não convencionais ofertadas nas feiras e mercados de Manaus, AM</t>
  </si>
  <si>
    <t>Silas Garcia Aquino de Sousa, Naisa Lima de Souza Neta, Lucinda Carneiro Garcia</t>
  </si>
  <si>
    <t>https://www.embrapa.br/busca-de-publicacoes/-/publicacao/1030228/plantas-alimenticias-nao-convencionais-ofertadas-nas-feiras-e-mercados-de-manaus-am</t>
  </si>
  <si>
    <t>Horta comunitária como lócus propagador do conhecimento agroecológico em comunidade indígena kokama no município de manaus- AM</t>
  </si>
  <si>
    <t>Glorinha Correa Neta</t>
  </si>
  <si>
    <t>Manaus - Nova Esperança</t>
  </si>
  <si>
    <t>http://repositorio.ifam.edu.br/jspui/handle/4321/270</t>
  </si>
  <si>
    <t>Espécies exóticas na comunidade vegetal do Parque Estadual Sumaúma : potencial de impacto, uso humano e propostas de controle</t>
  </si>
  <si>
    <t>Lana Cynthia Silva Magalhães</t>
  </si>
  <si>
    <t>Manaus (Parque estadual Samaúma)</t>
  </si>
  <si>
    <t>http://repositorioinstitucional.uea.edu.br/handle/riuea/2373</t>
  </si>
  <si>
    <t>Percepção e saberes do sistema produtivo de carapanaúba (Aspidosperma oblongum) no município de Manaus, Amazonas</t>
  </si>
  <si>
    <t>Francisca de Jesus Pimentel da Silva</t>
  </si>
  <si>
    <t>Manaus (Ramal do pau rosa, Mercado Adolpho Lisboa)</t>
  </si>
  <si>
    <t>https://tede.ufam.edu.br/handle/tede/4896</t>
  </si>
  <si>
    <t>Ecologia histórica de florestas da bacia do rio Içana, alto rio Negro, Amazonas: um legado Baniwa nas paisagens</t>
  </si>
  <si>
    <t>Juliano Franco de Moraes</t>
  </si>
  <si>
    <t>Bela vista, Tucumã Rupitá, Mauá Cachoeira, Santa Rosa, Santa Marta</t>
  </si>
  <si>
    <t>https://bdtd.inpa.gov.br/handle/tede/2220</t>
  </si>
  <si>
    <t xml:space="preserve"> Historical landscape domestication in ancestral forests with nutrient-poor soils in northwestern Amazonia</t>
  </si>
  <si>
    <t>Juliano F. Moraes, Armindo F.M.B. Baniwab, Flávia R.C. Costac, Helena P. Limad, Charles R. Clemente, Glenn H. Shepard Jr</t>
  </si>
  <si>
    <t>https://doi.org/10.1016/j.foreco.2019.04.020</t>
  </si>
  <si>
    <t>Cidades e roças na Amazônia: histórias de vida e cotidiano de mulheres indígenas em Santa Isabel do Rio Negro (AM)</t>
  </si>
  <si>
    <t>Thayná F. C. Pinheiro</t>
  </si>
  <si>
    <t>Santa Isabel do Rio Negro (Sede)</t>
  </si>
  <si>
    <t>https://acervo.socioambiental.org/acervo/tesesdissertacoes/cidades-e-rocas-na-amazonia-historias-de-vida-e-cotidiano-de-mulheres</t>
  </si>
  <si>
    <t>Pimenta Baniwa</t>
  </si>
  <si>
    <t xml:space="preserve"> ISA/OIBI / FOIRN</t>
  </si>
  <si>
    <t>https://acervo.socioambiental.org/acervo/publicacoes-isa/pimenta-jiquitaia-baniwa</t>
  </si>
  <si>
    <t>Mutawarisá: benzimento entre os baré de São Gabriel da Cachoeira - Alto Rio Negro</t>
  </si>
  <si>
    <t>Liliane Lizardo Salgado</t>
  </si>
  <si>
    <t>https://tede.ufam.edu.br/handle/tede/5860</t>
  </si>
  <si>
    <t>ndios citadinos: a constituição de uma Comunidade Multiétnica no bairro Tarumã, Manaus, AM</t>
  </si>
  <si>
    <t>Fabrício Filizola Souza</t>
  </si>
  <si>
    <t>https://tede.ufam.edu.br/handle/tede/6039</t>
  </si>
  <si>
    <t>"Eu venho da Floresta": A sustentabilidade das plantas sagradas amazônicas do Santo Daime</t>
  </si>
  <si>
    <t>Ricardo André Rocha Monteles</t>
  </si>
  <si>
    <t>https://tede.ufam.edu.br/handle/tede/7682</t>
  </si>
  <si>
    <t>Povoado indígena de Iauaretê: perfil socioeconômico e atividade pesqueira</t>
  </si>
  <si>
    <t>Aline Scolfaro</t>
  </si>
  <si>
    <t>Iauaretê</t>
  </si>
  <si>
    <t>https://acervo.socioambiental.org/acervo/publicacoes-isa/povoado-indigena-de-iauarete-perfil-socioeconomico-e-atividade-pesqueira</t>
  </si>
  <si>
    <t>Mandioca-isopor</t>
  </si>
  <si>
    <t>Aloisio Cabalzar, Felipe Storch (Ed.)</t>
  </si>
  <si>
    <t>https://acervo.socioambiental.org/acervo/publicacoes-isa/aru-revista-de-pesquisa-intercultural-da-bacia-do-rio-negro-amazonia-v-1-n-1</t>
  </si>
  <si>
    <t>Florestas de igapó ameaçadas pelo fogo</t>
  </si>
  <si>
    <t>Bernardo M. Flores</t>
  </si>
  <si>
    <t>Incessante plantio de mandioca</t>
  </si>
  <si>
    <t>Pieter-Jan van der Veld, Oscarina da Silva Caldas, Rafael Antônio Azevedo</t>
  </si>
  <si>
    <t>Acará-poço</t>
  </si>
  <si>
    <t>Waimiri Atroari: divuldando nossa história</t>
  </si>
  <si>
    <t>Vários Autores</t>
  </si>
  <si>
    <t>https://acervo.socioambiental.org/acervo/publicacoes-isa/waimiri-atroari-divulgando-nossa-historia-aa-ikaa-ineptypy</t>
  </si>
  <si>
    <t>Manual de etnobotânica</t>
  </si>
  <si>
    <t>Aloisio Cabalzar, Viviane Stern da Fonseca-Kruel, Luciana Martins, William Milliken e Mark Nesbitt</t>
  </si>
  <si>
    <t>https://acervo.socioambiental.org/sites/default/files/publications/Manual_de_Etnobotanica_baixa.pdf</t>
  </si>
  <si>
    <t>Gênero: “mãe do corpo” doença que atinge as mulheres indígenas Baré no alto rio negro</t>
  </si>
  <si>
    <t>https://periodicos.ufam.edu.br/index.php/wamon/article/view/2754/3254</t>
  </si>
  <si>
    <t>Waruá e o Morro da Boa Esperança no diálogo entre os Saberes das Ciências e o Conhecimento Tradicional Indígena Dâw</t>
  </si>
  <si>
    <t>Patrícia Lisboa de Aguiar</t>
  </si>
  <si>
    <t>http://repositorioinstitucional.uea.edu.br/handle/riuea/2449</t>
  </si>
  <si>
    <t>Plantas alimentícias não convencionais (PANC) - a divulgação científica das espécies na cidade de Manaus</t>
  </si>
  <si>
    <t>Carla Karoline Gomes Dutra Borges</t>
  </si>
  <si>
    <t>http://repositorioinstitucional.uea.edu.br/handle/riuea/2425</t>
  </si>
  <si>
    <t>Saberes de Cura e Práticas Corporais</t>
  </si>
  <si>
    <t>Miriam de Araújo Mafra Castro, Rubia Maria Farias Cavalcante</t>
  </si>
  <si>
    <t>Manaus - Centro</t>
  </si>
  <si>
    <t>http://periodicos.uea.edu.br/index.php/marupiara/article/view/1453</t>
  </si>
  <si>
    <t>Ennu ianáperi: história dos Tariano pelo Clã Khoivate</t>
  </si>
  <si>
    <t>Adriano de Jesus</t>
  </si>
  <si>
    <t>https://acervo.socioambiental.org/acervo/livros/ennu-ianaperi-historia-dos-tariano-pelo-cla-koivathe</t>
  </si>
  <si>
    <t>Sistema agrícola tradicional do rio Negro</t>
  </si>
  <si>
    <t>Carlos Nery Wai'keen</t>
  </si>
  <si>
    <t>https://acervo.socioambiental.org/acervo/publicacoes-isa/aru-revista-de-pesquisa-intercultural-da-bacia-do-rio-negro-amazonia-n-2</t>
  </si>
  <si>
    <t>Quais inovações para os sistemas agrícolas tradicionais?</t>
  </si>
  <si>
    <t>Práticas agrícolas entre povos indígenas do alto rio Negro</t>
  </si>
  <si>
    <t>Pieter-Jan van der Veld</t>
  </si>
  <si>
    <t xml:space="preserve"> Incessante plantio de mandioca, parte 2</t>
  </si>
  <si>
    <t>Roças diversificadas</t>
  </si>
  <si>
    <t xml:space="preserve">José Caldas Pedrosa, Oscarina da Silva Caldas, Pieter-Jan van der Veld, et al. </t>
  </si>
  <si>
    <t>Um ano de roça, diário de uma agricultora do rio Tiquié</t>
  </si>
  <si>
    <t>Oscarina da Silva Caldas, Pieter-Jan van der Veld</t>
  </si>
  <si>
    <t>A mulher provedora</t>
  </si>
  <si>
    <t>Flora Dias Cabalzar</t>
  </si>
  <si>
    <t>Plantas e malária no rio Negro</t>
  </si>
  <si>
    <t>Gina Frausin</t>
  </si>
  <si>
    <t>Diversidade e uso de plantas úteis nos quintais do bairro de São Raimundo, zona oeste de Manaus - AM</t>
  </si>
  <si>
    <t>Cristiano de Souza Barbosa</t>
  </si>
  <si>
    <t>Manaus - São Raimundo</t>
  </si>
  <si>
    <t>https://bdtd.inpa.gov.br/handle/tede/2486</t>
  </si>
  <si>
    <t>Espécies de uso medicinal comercializadas em duas feiras de Manaus-AM</t>
  </si>
  <si>
    <t>Kennady Tandy Justino da Silva Pinheiro</t>
  </si>
  <si>
    <t>Manaus -Centro, Educandos</t>
  </si>
  <si>
    <t>http://repositorio.ifam.edu.br/jspui/handle/4321/264</t>
  </si>
  <si>
    <t>Flavio Pereira Ferraz</t>
  </si>
  <si>
    <t>https://repositorio.unb.br/handle/10482/34292</t>
  </si>
  <si>
    <t>Comercialização de plantas alimentícias em São Gabriel da Cachoeira-Amazonas</t>
  </si>
  <si>
    <t>Rio negro</t>
  </si>
  <si>
    <t>http://hdl.handle.net/11449/191522</t>
  </si>
  <si>
    <t>Guia etnobotânico de plantas em comunidades Desano (Tukano-oriental) no rio Tiquié – Brasil</t>
  </si>
  <si>
    <t>Wilson de Lima Silva, Gelison Paulo Costa Aguiar, Higino Aguiar, Luís Gomes Lana, Ercolino Jorge Araújo Alves &amp; Benjamin Merritt</t>
  </si>
  <si>
    <t>São Sebastião do Umari, São José I</t>
  </si>
  <si>
    <t>http://www.etnolinguistica.org/article:vol7n1p1-42</t>
  </si>
  <si>
    <t>Plantas medicinais cultivadas em quintais no bairro de São Raimundo, da cidade de Manaus, AM</t>
  </si>
  <si>
    <t>Cristiano de Souza Barbosa, Veridiana Vizoni Scudeller, Sidney Alberto do Nascimento Ferreira, Eyde Cristianne Saraiva Bonatto, Ernesto Oliveira Serra Pinto</t>
  </si>
  <si>
    <t>Manaus - Bairro São Raimundo</t>
  </si>
  <si>
    <t>https://doi.org/10.36882/2525-4812.2019v4i12p%25p</t>
  </si>
  <si>
    <t>Përɨsɨ: o fungo que as mulheres Yanomami usam na cestaria</t>
  </si>
  <si>
    <t>Floriza da Cruz Pinto Yanomami, Marina A. R. de Mattos Vieira e Noemia Kazue Ishikawa</t>
  </si>
  <si>
    <t>Canal Maturacá/Rio Cauaburis</t>
  </si>
  <si>
    <t>Maturacá</t>
  </si>
  <si>
    <t>https://acervo.socioambiental.org/acervo/publicacoes-isa/perisi-o-fungo-que-mulheres-yanomami-usam-na-cestaria</t>
  </si>
  <si>
    <t>Da roça à mesa: caminhos e sentidos da patrimonialização do Sistema Agrícola Tradicional do Rio Negro, AM</t>
  </si>
  <si>
    <t>Natália Guerra Brayner</t>
  </si>
  <si>
    <t>https://ainfo.cnptia.embrapa.br/digital/bitstream/item/197939/1/Colecao-povos-e-comunidades-tradicionais-ed-01-vol-03.pdf</t>
  </si>
  <si>
    <t>Lugares sagrados e sítios arqueológicos no entorno da comunidade matapi do bairo Uaupés</t>
  </si>
  <si>
    <t>Helena Pinto Lima, Juliana Lins</t>
  </si>
  <si>
    <t>Matapi</t>
  </si>
  <si>
    <t>https://acervo.socioambiental.org/acervo/publicacoes-isa/aru-revista-de-pesquisa-intercultural-da-bacia-do-rio-negro-amazonia-n-3</t>
  </si>
  <si>
    <t>Como revitalizar os conhecimentos sobre os lugares sagrados no baixo e médio rio Tiquié?</t>
  </si>
  <si>
    <t>João Carlos Monteiro Pedrosa, Helena Pinto Lima, Mauro Pedrosa, Juliana Lins</t>
  </si>
  <si>
    <t xml:space="preserve">Porque os lugares sagrados são importantes para o povo Tuyuka em São Padro, alto Tiquié? </t>
  </si>
  <si>
    <t>Marcos Rezende Barbosa, Helena Pinto Lima, Juliana Lins</t>
  </si>
  <si>
    <t>Rio Tiquié, igarapé Umari Norte</t>
  </si>
  <si>
    <t>São Pedro, Caruru Cachoeira</t>
  </si>
  <si>
    <t>A história do povo werekena do rio Xié</t>
  </si>
  <si>
    <t>Anderson Tomas Ferreira</t>
  </si>
  <si>
    <t>A origem dos yoopinai e das doenças do mundo</t>
  </si>
  <si>
    <t>Sideney Garcia, Natalia Pimenta, Helena Lima</t>
  </si>
  <si>
    <t>Plano de gestão territorial e ambiental: Terra indígena Alto Rio Negro</t>
  </si>
  <si>
    <t>https://acervo.socioambiental.org/acervo/livros/plano-de-gestao-territorial-e-ambiental-terra-indigena-alto-rio-negro</t>
  </si>
  <si>
    <t>Prescrição de fitoterápicos em uma farmácia Magistral na cidade de Manaus -AM</t>
  </si>
  <si>
    <t>Maria Daniele Alves Martins</t>
  </si>
  <si>
    <t xml:space="preserve">Manaus </t>
  </si>
  <si>
    <t>http://repositorioinstitucional.uea.edu.br/handle/riuea/3166</t>
  </si>
  <si>
    <t>Plano de gestão indígena do alto e médio Rio Negro: PGTA Wasu.</t>
  </si>
  <si>
    <t>Aline Scollato, Carla Dias (Org.)</t>
  </si>
  <si>
    <t>https://acervo.socioambiental.org/acervo/livros/plano-de-gestao-indigena-do-alto-e-medio-rio-negro-pgta-wasu</t>
  </si>
  <si>
    <t xml:space="preserve"> Pátu: o “pó da memória” dos conhecedores Ye’pamasa</t>
  </si>
  <si>
    <t xml:space="preserve"> Dagoberto Lima Azevedo</t>
  </si>
  <si>
    <t>Serra do Mucura</t>
  </si>
  <si>
    <t>https://revistas.unal.edu.co/index.php/imanimundo/article/view/87541</t>
  </si>
  <si>
    <t>A Narrative of Travels on the Amazon and Rio Negro</t>
  </si>
  <si>
    <t>Alfred Russel Wallace</t>
  </si>
  <si>
    <t>https://books.google.com.br/books?id=7_4rAAAAYAAJ&amp;redir_esc=y</t>
  </si>
  <si>
    <t>Un viaje de investigación por los ríos Demini y Araca (Brasil)</t>
  </si>
  <si>
    <t>https://revistas.ucm.es/index.php/REAA/article/view/REAA5858120149A</t>
  </si>
  <si>
    <t>Povos indígenas do Brasil 1980</t>
  </si>
  <si>
    <t>José Ricardo Ramalho</t>
  </si>
  <si>
    <t>https://pib.socioambiental.org/pt/Downloads</t>
  </si>
  <si>
    <t xml:space="preserve"> Protein and carbohydrate resources of the Maku Indians of northwestern Amazonia</t>
  </si>
  <si>
    <t>Katharine Milton</t>
  </si>
  <si>
    <t>Nova Fundação, São Joaquim, Cucura</t>
  </si>
  <si>
    <t>https://anthrosource.onlinelibrary.wiley.com/doi/abs/10.1525/aa.1984.86.1.02a00020</t>
  </si>
  <si>
    <t>Povos indígenas do Brasil 1981</t>
  </si>
  <si>
    <t>Carlos Alberto Ricardo, Luiz Roncari</t>
  </si>
  <si>
    <t xml:space="preserve"> Povos indígenas no Brasil -1984</t>
  </si>
  <si>
    <t>Carlos Alberto Ricardo, Fany P. Ricardo, Vincent Carelli</t>
  </si>
  <si>
    <t>Povos indígenas no Brasil - 1985-1986</t>
  </si>
  <si>
    <t>Carlos Alberto Ricardo</t>
  </si>
  <si>
    <t>Povos indígenas no Brasil 1987-1990</t>
  </si>
  <si>
    <t>Beto Ricardo (Org.), Fany Ricardo (org.)</t>
  </si>
  <si>
    <t>Formas Tradicionais de Exploração e Conservação das Florestas</t>
  </si>
  <si>
    <t>Laura German</t>
  </si>
  <si>
    <t>http://ecologia.ib.usp.br/guiaigapo/images/livro/RioNegro07.pdf</t>
  </si>
  <si>
    <t>O Rio Negro como Cenário na Busca de Novos Medicamentos</t>
  </si>
  <si>
    <t>Ivana Barbosa Suffredini e Douglas C. Daly</t>
  </si>
  <si>
    <t>http://ecologia.ib.usp.br/guiaigapo/images/livro/RioNegro08.pdf</t>
  </si>
  <si>
    <t>Roças indígenas no rio Negro são focos de alta biodiversidade</t>
  </si>
  <si>
    <t>A valorização dos produtos indígenas</t>
  </si>
  <si>
    <t>Juliana Santilli</t>
  </si>
  <si>
    <t>Urbanização e agricultura indígena no alto rio Negro</t>
  </si>
  <si>
    <t>Ludivine Eloy,  Cristiane Lasmar</t>
  </si>
  <si>
    <t>A febre do cipó-titica</t>
  </si>
  <si>
    <t>Andreza Andrade</t>
  </si>
  <si>
    <t>O Retorno dos Mortos</t>
  </si>
  <si>
    <t>André Martini</t>
  </si>
  <si>
    <t>Iauarête</t>
  </si>
  <si>
    <t>Do manejo ambiental ao manejo do mundo</t>
  </si>
  <si>
    <t xml:space="preserve">Aloisio Cabalzar </t>
  </si>
  <si>
    <t>Hupda e Yuhupde: projetos e desafios</t>
  </si>
  <si>
    <t>Danilo Paiva Ramos, Pedro Lolli</t>
  </si>
  <si>
    <t>Rio Tiquié, Rio Papuri, Igarapé Castanha</t>
  </si>
  <si>
    <t>São Joaquim</t>
  </si>
  <si>
    <t>Sistema agrícola do rio Negro é patrimonializado</t>
  </si>
  <si>
    <t>Carla Dias</t>
  </si>
  <si>
    <t>Diversidade vegetal nos quintais do baixo Rio Negro – Manaus (AM)</t>
  </si>
  <si>
    <t>Célia Cristina Valero Souza , Veridiana Vizoni Scudeller</t>
  </si>
  <si>
    <t>http://revistas.aba-agroecologia.org.br/index.php/cad/article/view/12070/8437</t>
  </si>
  <si>
    <t>Frequência, abundância e origem das princiáis espécies em quintais agroflorestais urbanos de etnias indígenas de São Gabriel da Cachoeira, AM</t>
  </si>
  <si>
    <t>http://www.tmeventos.com.br/agrof2016/trabalhos/trab2/trabalho_2042.pdf</t>
  </si>
  <si>
    <t xml:space="preserve">Agroextrativismo sustentável no “Rio da fome”: quebrando paradigmas produtivos na bacia do rio Negro. </t>
  </si>
  <si>
    <t>Ignacio Oliete Josa, Fabiano Silva, Carlor Durigan</t>
  </si>
  <si>
    <t>http://revista.ibict.br/inclusao/article/view/1735</t>
  </si>
  <si>
    <t>Etnobotânica de plantas medicinais em quintair urbanos na cidade de Manaus</t>
  </si>
  <si>
    <t>Helena Carolina Alves Barreto e Janaína Paolucci Sales de Lima</t>
  </si>
  <si>
    <t>https://www.even3.com.br/anais/ivsicasa/33191-etnobotanica-de-plantas-medicinais--em-quintais-urbanos-na-cidade-de-manaus/</t>
  </si>
  <si>
    <t xml:space="preserve"> Etnobotânica de plantas medicinais de um bairro da zona oeste de Manaus - AM</t>
  </si>
  <si>
    <t>Cristiano de Souza Barbosa, Eyde Cristianne Saraiva Bonatto</t>
  </si>
  <si>
    <t>https://www.even3.com.br/anais/ivsicasa/32377-etnobotanica-de-plantas-medicinais-de-um-bairro-da-zona-oeste-de-manaus-am/</t>
  </si>
  <si>
    <t>Análise do Uso de Plantas Medicinais dos Visitantes do Parque Municipal do Mindu Manaus – AM</t>
  </si>
  <si>
    <t>Lucivane Cruz Galúcio ; Roberta Monique da Silva Santos; Nelson Felipe de Albuquerque Lins Neto ; Fernanda de Almeida Meirelles ; Stiffanny Alexa Saraiva Bezerra ; Álefe Lopes Viana; Rafael de Lima Erazo</t>
  </si>
  <si>
    <t>Manaus - Parque do Mindu</t>
  </si>
  <si>
    <t>https://www.even3.com.br/anais/ivsicasa/32174-analise-do-uso-de-plantas-medicinais-dos-visitantes-do-parque-municipal-do-mindu-manaus--am/</t>
  </si>
  <si>
    <t>Artesanato e Sustentabilidade: um estudo de caso na Associação de Artesãos de Novo Airão</t>
  </si>
  <si>
    <t>Mara de Oliveira Santos; Roseane Soares da Silva; Silvana Compton Barroso; Antônia Lúcia Silva de Almeida</t>
  </si>
  <si>
    <t>Novo Airão (Sede)</t>
  </si>
  <si>
    <t>https://even3.blob.core.windows.net/processos/ArtigoSICASAArtesanatoeSustentabilidade.5c55eec29f0c41d1a627.pdf</t>
  </si>
  <si>
    <t>A oferta da produção da agricultura familiar no mercado de Manaus</t>
  </si>
  <si>
    <t>Naisa Lima de Sousa Neta, Silas Garcia Aquino de Sousa, Maria Isabel de Araújo</t>
  </si>
  <si>
    <t>https://www.even3.com.br/anais/ivsicasa/33635-a-oferta-da-producao-da-agricultura-familiar-no-mercado-de-manausam/</t>
  </si>
  <si>
    <t>Percepção: articulação das plantas medicinais ao ensino das ciências</t>
  </si>
  <si>
    <t>Gelciane da Silva Brandão, José Vicente de Souza Aguiar, Naiara Batista de Vasconcelos</t>
  </si>
  <si>
    <t>Manaus-Centro</t>
  </si>
  <si>
    <t>https://periodicoscientificos.ufmt.br/ojs/index.php/reamec/article/view/7724</t>
  </si>
  <si>
    <t>Da aldeia à alta gastronomia brasileira: a trajetória da Pimenta Baniwa e sua representação midiática frente à influência de chefs famosos</t>
  </si>
  <si>
    <t>Andreza Silva de Andrade</t>
  </si>
  <si>
    <t>http://anais-comunicon.espm.br/GTs/GTPOS/GT2/GT02_ANDRADE.pdf</t>
  </si>
  <si>
    <t>Comunidade Sateré-Mawé: registro do conhecimento etnobotânico e simbólico de espécies nativas na comunidade Sahu-Apé, Iranduba-AM</t>
  </si>
  <si>
    <t>Janaina da Silva Mariano, Thelma Ramos</t>
  </si>
  <si>
    <t>Rio Ariaú</t>
  </si>
  <si>
    <t>https://www.even3.com.br/anais/5sicasa/93176-comunidade-satere-mawe--registro-do-conhecimento-etnobotanico-e-simbolico-de-especies-nativas-na-comunidade-sahu-a/</t>
  </si>
  <si>
    <t>Sistema agrícola tradicional do Rio Negro</t>
  </si>
  <si>
    <t>Diego Simas e Yêda Barbosa (Org.)</t>
  </si>
  <si>
    <t>http://portal.iphan.gov.br/uploads/publicacao/dossie_19__sistema_agricola__web___12jul19.pdf</t>
  </si>
  <si>
    <t>Viagem filosófica ao rio Negro</t>
  </si>
  <si>
    <t>Alexandre Rodrigues Ferreira</t>
  </si>
  <si>
    <t>Rio Negro, Rio Uaupés, Rio Içana, Rio Demiti, Rio Preto, Rio Demini, Rio Padauari</t>
  </si>
  <si>
    <t>https://www.livrarialua.com.br/produtos/viagem-filosofica-ao-rio-negro-alexandre-rodrigues-ferreira/</t>
  </si>
  <si>
    <t>Mito Tukano, quatro tempos de antigüidades: histórias proibidas do começo do mundo e dos primeiros seres</t>
  </si>
  <si>
    <t>Gabriel dos Santos Gentil</t>
  </si>
  <si>
    <t>Pari-cachoeira</t>
  </si>
  <si>
    <t>Não disponível</t>
  </si>
  <si>
    <t>Classificação e seleção indígena de grupos subespecíficos de Manihot esculenta na Área do rio Uaupés no Noroeste da Amazônia</t>
  </si>
  <si>
    <t xml:space="preserve"> Conhecimento e utilização da floresta pelos índios Waimiri-Atroari do rio Camanau - Amazonas</t>
  </si>
  <si>
    <t>Elisa Vieira Vandelli, Robert Pritchard Miller, Pierre Grenand</t>
  </si>
  <si>
    <t>Aldeia maré</t>
  </si>
  <si>
    <t>Recursos vegetais em quintais urbanos: estudo etnobotânico de um bairro periférico de Manaus, AM</t>
  </si>
  <si>
    <t>Ayrton Luiz Urizzi Martins, Hiroshi Noda, Sandra do Nascimento Noda.</t>
  </si>
  <si>
    <t>Plantas medicinais comercializadas no mercado municipal Adolfo Lisboa, Manaus-AM</t>
  </si>
  <si>
    <t>Pacheco, S.O.O.; Rondon, A.C.F.</t>
  </si>
  <si>
    <t>Manaus - centro</t>
  </si>
  <si>
    <t>Espécies de uso medicinal com potencial tóxico utilizadas na cidade de Manaus, Estado do Amazonas</t>
  </si>
  <si>
    <t xml:space="preserve">Souza, L.S.A.S.; Hidalgo, A.F.; Viana, R.M. </t>
  </si>
  <si>
    <t>Nirõ kahse ukuri turi: Yepa piro porã tuoñase bueri turi</t>
  </si>
  <si>
    <t>AEITYPP</t>
  </si>
  <si>
    <t>Caracterização Morfológica de acessos de Capsicum chinense Jacq. do alto rio Negro</t>
  </si>
  <si>
    <t>Reinaldo Malveira Fonseca</t>
  </si>
  <si>
    <t>Baniwanai Ianheekhe: Padeenhikaa kanheekatsa kakoadaperi pemakaawaliko nheettee nhaahã tapeenai</t>
  </si>
  <si>
    <t>Maya R. M. Schwade, Rinaldo S. Fernandes</t>
  </si>
  <si>
    <t>Notícias geographicas da capitania do rio Negro no grande rio do Amazonas, exornadas com varias notícias históricas do paiz, do seu governo civil e político, e de outras cousas dignas de attenção</t>
  </si>
  <si>
    <t>André Fernandes de Sousa</t>
  </si>
  <si>
    <t>Rio Negro, Rio Padauari, Rio Marié, Rio Curicuriari, Rio Uaupés</t>
  </si>
  <si>
    <t>https://www.ihgb.org.br/publicacoes/revista-ihgb/item/107704-revista-ihgb-tomo-x.html</t>
  </si>
  <si>
    <t>Viagens pelos rios Amazonas e Negro</t>
  </si>
  <si>
    <t>Richard Spruce's economic botany collections at Kew</t>
  </si>
  <si>
    <t xml:space="preserve">D. V. Field </t>
  </si>
  <si>
    <t>Rio Negro, Rio Uaupés, Rio Içana</t>
  </si>
  <si>
    <t>https://www.amazon.com.br/Richard-Spruce-1817-1893-Botanist-Explorer/dp/094764394X</t>
  </si>
  <si>
    <t>Lendas e Notas de viagem: a Amazônia de Ermanno Stradelli</t>
  </si>
  <si>
    <t>Ermanno Stradelli</t>
  </si>
  <si>
    <t>Rio Negro, Rio Uaupés, Rio Tiquié</t>
  </si>
  <si>
    <t>https://www.amazon.com.br/Lendas-Viagem-Amaz%C3%B4nia-Ermanno-Stradelli/dp/8599102540</t>
  </si>
  <si>
    <t>Poranduba Amazonense</t>
  </si>
  <si>
    <t>João Barbosa Rodrigues</t>
  </si>
  <si>
    <t>http://etnolinguistica.wdfiles.com/local--files/biblio%3Arodrigues-1890-poranduba/rodrigues_1890_poranduba.pdf</t>
  </si>
  <si>
    <t>Cartas do sertão de Curt Nimuendajú para Carlos Estevão de Oliveira</t>
  </si>
  <si>
    <t>Curt Nimuendaju</t>
  </si>
  <si>
    <t>https://www.amazon.com.br/Cartas-Sert%C3%A3o-Nimuendaj%C3%BA-Estev%C3%A3o-Oliveira/dp/9723706253</t>
  </si>
  <si>
    <t>Crenças e lendas do Uaupes</t>
  </si>
  <si>
    <t>P. Alcionilio Brüzzi Alves da Silva</t>
  </si>
  <si>
    <t>https://horizon.documentation.ird.fr/exl-doc/pleins_textes/divers11-10/010020940.pdf</t>
  </si>
  <si>
    <t>As estrelas de chuva: o ciclo anual de chuvas e enchentes</t>
  </si>
  <si>
    <t>Janet Chernela</t>
  </si>
  <si>
    <t>Kotiria Bhahuariro: a origem dos kotiria</t>
  </si>
  <si>
    <t>Numia Parena Numia: Mulheres do Início</t>
  </si>
  <si>
    <t>Os índios das águas pretas: modo de produção e equipamento produtivo</t>
  </si>
  <si>
    <t>Berta G. Ribeiro</t>
  </si>
  <si>
    <t>Rio Tiquié, Rio Uaupés</t>
  </si>
  <si>
    <t>São João</t>
  </si>
  <si>
    <t>https://www.estantevirtual.com.br/livros/berta-gleizer-ribeiro/os-indios-das-agua-pretas-modo-de-producao-e-equipamento-produtivo/193488580</t>
  </si>
  <si>
    <t>The Wanano Indians of the Brazilian Amazon</t>
  </si>
  <si>
    <t>https://www.amazon.com.br/Wanano-Indians-Brazilian-Amazon-Sense/dp/0292785224</t>
  </si>
  <si>
    <t>O extrativismo de cipós (Heteropsis spp., Araceae) no Parque Nacional do Jaú</t>
  </si>
  <si>
    <t>Carlos César Durigan, Carolina Wolker de Castilho</t>
  </si>
  <si>
    <t>Cachoeirinha, Seringalzinho, Miratucu, Tambor</t>
  </si>
  <si>
    <t>https://www.anolisbooks.com.br/produtos/detalhes/1319/janelas-para-a-biodiversidade-no-parque-nacional-do-jau-uma-estrategia-para-o-estudo-da-biodiversidade-na-amazonia</t>
  </si>
  <si>
    <t>A mitologia sagrada dos Desana-Wari Dihputiro Porã</t>
  </si>
  <si>
    <t>Rio Tiquié, Igarapé Cucura</t>
  </si>
  <si>
    <t>Comunidade Cucura</t>
  </si>
  <si>
    <t>A gênese de um plano de manejo: o caso do Parque Nacional do Jaú</t>
  </si>
  <si>
    <t>For those unborn: cosmos, self and history in Baniwa religion</t>
  </si>
  <si>
    <t>https://www.amazon.com.br/Cosmos-Self-History-Baniwa-Religion-ebook/dp/B00IV6B1NK</t>
  </si>
  <si>
    <t>Tariana Texts and cultural context</t>
  </si>
  <si>
    <t>Alexandra Y. Aikhenvald</t>
  </si>
  <si>
    <t>https://www.jcu.edu.au/__data/assets/pdf_file/0010/941815/tariana-texts.pdf</t>
  </si>
  <si>
    <t>As palmeiras da região do Seringalzinho</t>
  </si>
  <si>
    <t>Carolina Wolker de Castilho</t>
  </si>
  <si>
    <t>Seringalzinho (S 01°49'55", W 61°35'32")</t>
  </si>
  <si>
    <t>Waferinaipe ianheke: a sabedoria dos nossos antepassados: histórias dos Hohodene e dos Walipere-Dakenai do rio Aiari</t>
  </si>
  <si>
    <t>Rio Aiari</t>
  </si>
  <si>
    <t xml:space="preserve"> Práticas agriculturais dos moradores do Parque Nacional do Jaú</t>
  </si>
  <si>
    <t>Sérgio Henrique Borges, Fernando Filoni, Iranildo Cursino Siqueira</t>
  </si>
  <si>
    <t xml:space="preserve">Vista Alegre, Bacaba, Aracu, Floresta, Manapana, Tapiíra, Democracia, Lago das Pedras, Caioezinho, Meduini, São Lázaro, Santo Elias, Vila Nova </t>
  </si>
  <si>
    <t>Upiperi Kalísi: Histórias de antigamente.</t>
  </si>
  <si>
    <t>Kedali (Manuel Marcos Barbosa), Kali (Adriano Manuel Garcia)</t>
  </si>
  <si>
    <t>Yawaretê</t>
  </si>
  <si>
    <t>https://www.estantevirtual.com.br/fuzenga/manuel-marcos-barbosa-e-adriano-manuel-garcia-nar-upiperi-kalisi-historias-de-antigamente-1506790447?show_suggestion=0</t>
  </si>
  <si>
    <t>As tradições proféticas e cosmoligia "cristãs" entre os Baniwa</t>
  </si>
  <si>
    <t>Robin M. Right</t>
  </si>
  <si>
    <t>https://www.amazon.com.br/Transformando-Deuses-Evang%C3%A9licas-Pentecostais-Neopentecostais/dp/8526806785</t>
  </si>
  <si>
    <t>Dahsea Hausirõ Porã Ukushe wiophesase merã bueri turi: mitologia sagrada dos Tukano Hausirõ Porã</t>
  </si>
  <si>
    <t xml:space="preserve">Aloisio Cabalzar (Org.), Ñahuri (Miguel Azevedo), Kumarõ (Antenor Nascimento Azevedo), </t>
  </si>
  <si>
    <t>São Jose I</t>
  </si>
  <si>
    <t>O uso das plantas medicinais no parque nacional do Jaú</t>
  </si>
  <si>
    <t>https://www.terrabrasilis.org.br/ecotecadigital/images/abook/pdf/O%20Uso%20das%20Plantas%20Medicinais%20no%20Parque%20Nacional%20do%20Ja.pdf</t>
  </si>
  <si>
    <t>Die if you must: Brazilian indians in the Twentieth Century</t>
  </si>
  <si>
    <t>John Hemming</t>
  </si>
  <si>
    <t>https://www.amazon.com.br/Die-You-Must-Brazilian-Twentieth/dp/033049371X</t>
  </si>
  <si>
    <t>Isã Yekisima Masîke': o conhecimento dos nossos antepassados: uma narrativa Oyé</t>
  </si>
  <si>
    <t>Akîto (Moisés Maia), (Ki'mâro)</t>
  </si>
  <si>
    <t>https://www.seboterapia.com.br/isa-yekisimia-masike-o-conhecimento-dos-nossos-antepassados-uma-narrativa-oye-moises-mais-akito-e-tiago-maia-kimaro</t>
  </si>
  <si>
    <t>As condições de vida e de uso dos recursos pelos moradores do Parque Nacional do Jaú</t>
  </si>
  <si>
    <t xml:space="preserve">Chaves, M. P. S. R.; Abreu, J. P.; Bindá, F. </t>
  </si>
  <si>
    <t>Seringalzinho, Lázaro, Patauá, Cachoeira</t>
  </si>
  <si>
    <t>Yanomami: O espírito da Floresta</t>
  </si>
  <si>
    <t>Bruce Albert, Davi Kopenawa</t>
  </si>
  <si>
    <t>Watoriki</t>
  </si>
  <si>
    <t>Pamiri-Masa: a origem do nosso mundo: revitalizando as culturas indígenas dos rios Uaupés e Papuri</t>
  </si>
  <si>
    <t>Rio Uaupés, Rio Papuri</t>
  </si>
  <si>
    <t>Masire: depoimento de Emílio Rezende</t>
  </si>
  <si>
    <t>Escola Indígena Utapinopona - Tuyuka.</t>
  </si>
  <si>
    <t>Cultura, escola, tradição: Mitoteca na escola baniwa</t>
  </si>
  <si>
    <t>De volta ao lago de leite: gênero e transformação no Alto Rio Negro</t>
  </si>
  <si>
    <t>Cristiane Lasmar</t>
  </si>
  <si>
    <t>https://www.amazon.com.br/volta-lago-leite-g%C3%AAnero-transforma%C3%A7%C3%A3o-ebook/dp/B00SG7AI9W</t>
  </si>
  <si>
    <t>História indígena e do indigenismo no Alto Rio Negro</t>
  </si>
  <si>
    <t>https://foirn.org.br/wp-content/uploads/2019/04/HISTORIA_INDIGENA_E_DO_INDIGENISMO_NO_AL.pdf</t>
  </si>
  <si>
    <t>Reconstrução fonológica do Proto-maku oriental</t>
  </si>
  <si>
    <t>Valteir Martins</t>
  </si>
  <si>
    <t>https://www.lotpublications.nl/reconstrucao-fonologica-do-protomaku-oriental-reconstrucao-fonologica-do-protomaku-oriental</t>
  </si>
  <si>
    <t>A biodiversidade agrícola na Amazônia brasileira</t>
  </si>
  <si>
    <t>Rio Uaupés, Rio Negro</t>
  </si>
  <si>
    <t>http://portal.iphan.gov.br/uploads/publicacao/rev_pat_n32.pdf</t>
  </si>
  <si>
    <t>Cidade do índio: transformações e cotidiano em Iauaretê</t>
  </si>
  <si>
    <t>Geraldo Andrello</t>
  </si>
  <si>
    <t>https://www.amazon.com.br/Cidade-%C3%ADndio-transforma%C3%A7%C3%B5es-cotidiano-Iauaret%C3%AA-ebook/dp/B00GDFMYUU</t>
  </si>
  <si>
    <t>Fibras vegetais para artesanato: técnicas de produção de fibras de arumã, cipó-ambé e tucumã</t>
  </si>
  <si>
    <t>Aurelina Viana dos Santos, José Max Dias Figueira</t>
  </si>
  <si>
    <t>https://www.terrabrasilis.org.br/ecotecadigital/images/abook/pdf/Cartilha%20Fibras%20Vegetais%20para%20Artesanato.pdf</t>
  </si>
  <si>
    <t>Plantas da ilha de Duraka: São Gabriel da Cachoeira – Amazonas: Estudo etnobotânico</t>
  </si>
  <si>
    <t>Madalena Otaviano Aguiar, Elaine N. Malheiros Freitas</t>
  </si>
  <si>
    <t>Duraka (Camanaus)</t>
  </si>
  <si>
    <t>http://www.editoravaler.com.br/index.php?route=product/product&amp;product_id=1076</t>
  </si>
  <si>
    <t>Nutrição em área indígena</t>
  </si>
  <si>
    <t>Oscar Espellet Soares</t>
  </si>
  <si>
    <t xml:space="preserve"> Potencial das etnovariedades de cubiu (Solanum sessiliflorum Dunal, Solanaceae) da região do alto rio Negro, avaliado por análises morfológica e agronômica</t>
  </si>
  <si>
    <t>Danilo Fernandes da Silva Filho, Jorge Emídio de Carvalho Soares, Marinete da Silva Vasques, et al.</t>
  </si>
  <si>
    <t>A grammar of Hup</t>
  </si>
  <si>
    <t>Patience Epps</t>
  </si>
  <si>
    <t>https://www.amazon.com.br/Grammar-Hup-Patience-Epps/dp/311916481X</t>
  </si>
  <si>
    <t>Diíh keét</t>
  </si>
  <si>
    <t xml:space="preserve">Cácio Silva, Elisângela Silva. </t>
  </si>
  <si>
    <t>Plano de proteção territorial da Terra Indígena Médio Rio Negro II: Santa Isabel do Rio Negro, Amazonas (AM)</t>
  </si>
  <si>
    <t xml:space="preserve">Equipe de Conservação da Amazônia </t>
  </si>
  <si>
    <t>http://www.kaninde.org.br/wp-content/uploads/2015/11/mrionegro009_final_1334604438.pdf</t>
  </si>
  <si>
    <t>Dossiê de Registro: o sistema Agrícola Tradicional do Rio Negro</t>
  </si>
  <si>
    <t>Projeto Kamiye Yanomami Keya Yai (Orgulho em Ser Yanomami)</t>
  </si>
  <si>
    <t>Roberta Enir, Sarney Barbosa Gois</t>
  </si>
  <si>
    <t>Rio Cuiabixi</t>
  </si>
  <si>
    <t>Cuiabixi</t>
  </si>
  <si>
    <t>O que a gente precisa para viver e estar bem no mundo</t>
  </si>
  <si>
    <t>Escola Pamaali</t>
  </si>
  <si>
    <t>https://issuu.com/instituto-socioambiental/docs/manejo_pamaali_portugues/9</t>
  </si>
  <si>
    <t>Desenvolvimento de (Bio)tecnologias para aproveitamento de recursos naturais no alto rio Negro</t>
  </si>
  <si>
    <t xml:space="preserve">Claudete Castanhede do Nascimento, Maria da Paz Lima, Marta Martins Brasil et al. </t>
  </si>
  <si>
    <t>Itacoatiara Mirim</t>
  </si>
  <si>
    <t xml:space="preserve"> Diversidade de Leguminosas do alto rio Negro e seu potencial de aproveitamento bioeconômico</t>
  </si>
  <si>
    <t>Luiz Augusto Gomes de Souza, Angélica Maria Cortes, São Paulo Aguiar et al.</t>
  </si>
  <si>
    <t>Rio Negro, Igarapé do Miuá, Rio Uaupés, Rio Içana, Rio Curicuriari, Rio Maraiuá, Rio Urubaxi</t>
  </si>
  <si>
    <t>Bancos indígenas do Brasil</t>
  </si>
  <si>
    <t>Rogério Assis, Levi Mendes Jr.</t>
  </si>
  <si>
    <t>https://bei.com.br/livro/bancos-indigenas-do-brasil/147</t>
  </si>
  <si>
    <t>Yasú Yapurugitá Yegatú</t>
  </si>
  <si>
    <t>UFSCAR</t>
  </si>
  <si>
    <t>https://www.estantevirtual.com.br/mercalivros/yegatu-yasu-yapurugita-yegatu-652214458</t>
  </si>
  <si>
    <t>Baré: povo do rio</t>
  </si>
  <si>
    <t>Marina Herrero, Ulysses Fernandes</t>
  </si>
  <si>
    <t>São Francisco</t>
  </si>
  <si>
    <t>https://www.amazon.com.br/Bar%C3%A9-Povo-rio-Marina-Herrero/dp/8569298935</t>
  </si>
  <si>
    <t>Cadernos de Gestão Territorial e Ambiental no Noroeste Amazônico: Diálogos com a PNGATI</t>
  </si>
  <si>
    <t>Alessandro Oliveira, Vicente Coelho</t>
  </si>
  <si>
    <t>Rio Tiquié, Rio Içana, Rio Balaio, Rio Negro, Rio Cauaburis, Rio Marauiá</t>
  </si>
  <si>
    <t>https://foirn.org.br/wp-content/uploads/2019/05/cadernos-de-gestao-territorial-PNGATI-Noroeste-Amazonico.pdf</t>
  </si>
  <si>
    <t>O mundo Tukano antes dos Brancos</t>
  </si>
  <si>
    <t>Álvaro Tukano</t>
  </si>
  <si>
    <t>Rio Tiquié, Rio Balaio</t>
  </si>
  <si>
    <t>São Francisco, Balaio</t>
  </si>
  <si>
    <t>Povos indígenas no Brasil 2011-2016</t>
  </si>
  <si>
    <t>Adeilson Lopes da Silva</t>
  </si>
  <si>
    <t>Rio Içana, Rio Aiari, Rio Negro</t>
  </si>
  <si>
    <t>São José, Ucuqui Cachoeira, Yamado, Tunuí Cachoeira</t>
  </si>
  <si>
    <t>Agenciamento do mundo pelos Kumuâ Ye'pamahsã: o conjunto dos bahsese na organização do espaço Di'ta Nuhku</t>
  </si>
  <si>
    <t>Pirarara-poço</t>
  </si>
  <si>
    <t>https://www.livrarialua.com.br/produtos/colecao-reflexividades-indigenas-esgotado/</t>
  </si>
  <si>
    <t>Bahsamori: o tempo, as estações e as etiquetas sociais dos Yepamahsã (Tukano)</t>
  </si>
  <si>
    <t>Gabriel Sodré Maia</t>
  </si>
  <si>
    <t>Omerõ: constituição e circulação de conhecimento Yepamahsã (Tukano)</t>
  </si>
  <si>
    <t>https://www.livrarialua.com.br/produtos/o-mero-constituicao-e-circulacao-de-conhecimento-yepamahsa-tukano-esgotado/</t>
  </si>
  <si>
    <t>Waimahsã: peixes e humanos</t>
  </si>
  <si>
    <t>João Paulo Lima Barreto</t>
  </si>
  <si>
    <t>https://www.livrarialua.com.br/produtos/colecao-reflexividades-indigenas-esgotado</t>
  </si>
  <si>
    <t>Dois anos entre os indígenas: viagens ao noroeste do Brasil (1903-1905)</t>
  </si>
  <si>
    <t>Theodor Koch-Grünberg</t>
  </si>
  <si>
    <t>Rio Negro, Rio Içana, Rio Aiari, Rio Uaupés, Rio Curicuriari, Rio Tiquié</t>
  </si>
  <si>
    <t>http://etnolinguistica.wdfiles.com/local--files/biblio%3Akoch-grunberg-1921-zwei-jahre/Koch-Grunberg_1921_Zwei_Jahre_Google.pdf</t>
  </si>
  <si>
    <t>Patrões e Fregueses no alto rio Negro: As relações de dominação no discurso do povo Dâw</t>
  </si>
  <si>
    <t>Elias Coelho de Assis</t>
  </si>
  <si>
    <t>Rio Negro, Rio Curicuriari, Rio Marié</t>
  </si>
  <si>
    <t xml:space="preserve"> São Gabriel da Cachoeira - sua saga, sua história</t>
  </si>
  <si>
    <t>Edmar César Alves</t>
  </si>
  <si>
    <t>Iauaretê, São Gabriel da Cachoeira (sede)</t>
  </si>
  <si>
    <t>Histórias de vida: biografias autorizadas do povo Dâw</t>
  </si>
  <si>
    <t>Comunidade Waruá</t>
  </si>
  <si>
    <t>25 Anos de gestão de associativismo da OIBI para o bem viver Baniwa e Koripako</t>
  </si>
  <si>
    <t>Fernandes, R. S. 2005. Levantamento da diversidade de espécies frutíferas nativas utilizadas na alimentação por indígenas na região de Tunuí-Cachoeira. região do Rio Içana – AM. In: Anais do Congresso Nacional de Botânica, Curitiba, Setembro de 2005, 1p.</t>
  </si>
  <si>
    <t>Levantamento da diversidade de espécies frutíferas nativas utilizadas na alimentação por indígenas na região de Tunuí-Cachoeira.</t>
  </si>
  <si>
    <t>Rinaldo S. Fernandes</t>
  </si>
  <si>
    <t>Site - Sociedade Botânica do Brasil</t>
  </si>
  <si>
    <t>https://dtihost.sfo2.digitaloceanspaces.com/sbotanicab/56CNBot/56CNBot-1400.pdf</t>
  </si>
  <si>
    <t>Nilsson, M. S. T. 2010. Mobilidade Yanomami e os Efeitos à Paisagem Florestal de seu Território.  Dissertação (Mestrado em Ecologia) - Instituto Nacional de Pesquisas da Amazônia, Manaus, 110p.</t>
  </si>
  <si>
    <t>Mobilidade Yanomami e os Efeitos à Paisagem Florestal de seu Território</t>
  </si>
  <si>
    <t>Maurice Seiji Tomioka  Nilsson</t>
  </si>
  <si>
    <t>https://bdtd.inpa.gov.br/handle/tede/1877</t>
  </si>
  <si>
    <t>Silva, A. L.; Cardoso, J.; Diniz, L. L.; Brazão, A. F. M.; Pacheco, T.; et al. 2010. Manejo ambiental na rede de escolas Baniwa e Coripaco para viver e estar bem no mundo. In: Cabalzar, A. Manejo do mundo: conhecimentos e práticas dos povos indígenas do rio Negro. ISA - Instituto Socioambiental, São Paulo; FOIRN - Federação das Organizações Indígenas do Rio Negro, São Gabriel da Cachoeira, p. 206-215</t>
  </si>
  <si>
    <t>Manejo ambiental na rede de escolas Baniwa e Coripaco para viver e estar bem no mundo</t>
  </si>
  <si>
    <t>Adeilson L. Silva, Juvêncio Cardoso, Laise L. Diniz, Alfredo F. M. Brazão, Thiago Pacheco, et al.</t>
  </si>
  <si>
    <t xml:space="preserve">Escola Waruá. 2006. Mêe lêer Sã'ãa. Cartilha escolar não publicada, São Gabriel da Cachoeira. </t>
  </si>
  <si>
    <t>Mêe lêer Sã'ãa</t>
  </si>
  <si>
    <t>Escola Waruá</t>
  </si>
  <si>
    <t>Limitação linguística</t>
  </si>
  <si>
    <t xml:space="preserve">Escola Waruá. 2007. Mêe lêer Sã'ãa Dâw Nõor. Cartilha não publicada, São Gabriel da Cachoeira. </t>
  </si>
  <si>
    <t>Mêe lêer Sã'ãa Dâw Nõor</t>
  </si>
  <si>
    <t xml:space="preserve">Nascimento, P. C. N. (Org.). 2002. Mari yeé kiti: nossas histórias. Sem editora, São Gabriel da Cachoeira, 31p. </t>
  </si>
  <si>
    <t>Mari yeé kiti: nossas histórias</t>
  </si>
  <si>
    <t>Paulo César N. do Nascimento</t>
  </si>
  <si>
    <t>Rio Lá</t>
  </si>
  <si>
    <t>Comunidade Balaio</t>
  </si>
  <si>
    <t>https://lemad.fflch.usp.br/sites/lemad.fflch.usp.br/files/mari%20ye%C3%A9%20kiti%20nossas%20hist%C3%B3rias.pdf</t>
  </si>
  <si>
    <t>Escola Pamaali. 2003. Tapedape.  Sem editora, São Gabriel da Cachoeira.</t>
  </si>
  <si>
    <t>Tapedape</t>
  </si>
  <si>
    <t>Escola indígena Baniwa e Coripaco Pamáali</t>
  </si>
  <si>
    <t>Escola Indígena Baniwa e Coripaco Pamáali. 2006. Kophenai nako. ACEP/ISA/OIBI/MEC, São Gabriel da Cachoeira, 201 p.</t>
  </si>
  <si>
    <t>Kophenai Nako</t>
  </si>
  <si>
    <t>Baniwa, Curipaco</t>
  </si>
  <si>
    <t>ACEP/ISA/OIBI/MEC</t>
  </si>
  <si>
    <t>Arantes, A. R. 2008. Te'a bue'rã dahsea ye. SEDUC, Universidade Federal do Amazonas, Manaus, 58 p.</t>
  </si>
  <si>
    <t>Te'a Bue'rã Dahsea Ye</t>
  </si>
  <si>
    <t>Afonso Resende Arantes</t>
  </si>
  <si>
    <t>SEDUC/UFAM</t>
  </si>
  <si>
    <t>Schultes, E. E.; Raffauf, R. R. 1990. The Healing Forest: Medicinal and Toxic Plants of the Northwest Amazonia. Timber Press, Portland, 500p.</t>
  </si>
  <si>
    <t>The Healing Forest: Medicinal and toxic plants of the Northwest Amazonia</t>
  </si>
  <si>
    <t>Richard Evans Schultes, Robert F. Raffauf</t>
  </si>
  <si>
    <t xml:space="preserve">Rio Negro, Rio Tiquié, Rio Papuri, Rio Xié, Rio Curicuriari, Rio Abiú, Rio Içana </t>
  </si>
  <si>
    <t>Timber Press</t>
  </si>
  <si>
    <t>https://www.amazon.com.br/Healing-Forest-Medicinal-Northwest-Amazonia/dp/0931146143</t>
  </si>
  <si>
    <t xml:space="preserve">Bezerra, E. F.; et al. 1992. Caderno de Leitura Baniwa 1. Núcleos de estudos etnolinguísticos e ambientais da Universidade do Amazonas, Manaus. </t>
  </si>
  <si>
    <t>Caderno de Leitura Baniwa 1</t>
  </si>
  <si>
    <t>Elizabeth Ferreira Bezerra, José Ademir Gomes Ramos, Maria Leonor de A. Ramos, Pe. Afonso Casanovas</t>
  </si>
  <si>
    <t>Núcleos de estudos etnolinguísticos e ambientais da Universidade do Amazonas</t>
  </si>
  <si>
    <t>Escola Watoriki. 1998. Thë ã onini pihi mõyamimãiwi siki. Cartilha escolar não publicada, Barcelos.</t>
  </si>
  <si>
    <t>Thë ã onini pihi mõyamimãiwi siki</t>
  </si>
  <si>
    <t>Watoriki onomatima yano</t>
  </si>
  <si>
    <t>Aikhenvald, A. Y. et al. 2001. Dicionário Tariana-Português e Português-Tariana. Boletim do Museu Paraense Emílio Goeldi, Belém, Vol. 17, 389p.</t>
  </si>
  <si>
    <t>Boletim do Museu Paraense Emilio Goeldi - Antropologia</t>
  </si>
  <si>
    <t>Alexandra Y. Aikhenvald et al.</t>
  </si>
  <si>
    <t>Santa Rosa, Vila Aparecida</t>
  </si>
  <si>
    <t>Museu Paraense Emílio Goeldi</t>
  </si>
  <si>
    <t>https://www.aikhenvaldlinguistics.com/images/pdfs/tariana/language/tariana-dictionary-2002.pdf</t>
  </si>
  <si>
    <t>Escola Indígena Utapinopona-Tuyuka. Marya dita. Inanunuse masirê. FOIRN; Instituto Socioambiental - Brasília, 94p.</t>
  </si>
  <si>
    <t>Mariya dita inanunuse masire</t>
  </si>
  <si>
    <t>São Pedro, Cachoeira Comprida, Fronteira, Nossa Senhora de Assunção</t>
  </si>
  <si>
    <t>FOIRN; Instituto Socioambiental</t>
  </si>
  <si>
    <t>https://acervo.socioambiental.org/index.php/acervo/publicacoes-isa/mariya-dita-inanunuse-masire-nossa-terra-conhecimentos-para-o-manejo</t>
  </si>
  <si>
    <t>Fontes, A. et al. 2001. Baniwa Coripaco Iemakaa. Instituto Socioambiental, São Paulo, 70 p.</t>
  </si>
  <si>
    <t>Baniwa Coripaco Iemakaa</t>
  </si>
  <si>
    <t>Afonso Fontes et al.</t>
  </si>
  <si>
    <t>Rio Içana, Rio Aiari, Rio Caiari</t>
  </si>
  <si>
    <t>Baniwa/Coripaco</t>
  </si>
  <si>
    <t>http://www.bibliotecadigital.abong.org.br/handle/11465/1671</t>
  </si>
  <si>
    <t>Muniz, A.A. et al. 2001. Terra das línguas. Sedec/AM, Manaus, 154p.</t>
  </si>
  <si>
    <t>Terra das Línguas</t>
  </si>
  <si>
    <t>Abrão Alvares Muniz</t>
  </si>
  <si>
    <t>Baniwa, Dessana, Hupdah, Cubeo, Kuripako, Piratapuya, Tukano, Tuyuka, Wanano</t>
  </si>
  <si>
    <t>Baniwa/Desana</t>
  </si>
  <si>
    <t>SEDUC/AM</t>
  </si>
  <si>
    <t>Castilho, A. M.; et al. 2002. Umukô Mah'sã, Ya Boeri. SEDUC-AM, Manaus, 34p.</t>
  </si>
  <si>
    <t>Umukô Mah'sã, Ya Boeri</t>
  </si>
  <si>
    <r>
      <t xml:space="preserve">Alvaro Maia Castilho </t>
    </r>
    <r>
      <rPr>
        <i/>
        <sz val="11"/>
        <color rgb="FFFF0000"/>
        <rFont val="Calibri"/>
        <family val="2"/>
        <scheme val="minor"/>
      </rPr>
      <t>et al.</t>
    </r>
  </si>
  <si>
    <t>Escola indígena Utapinopona-Tuyuka. 2002. Kiti wedereira tuohoarira. FOIRN; Instituto Socioambiental - Brasília, 64p.</t>
  </si>
  <si>
    <t>Kiti wedereira tuohoarira</t>
  </si>
  <si>
    <t>Pena, A. V.; et l. 2002. Wimarã Dasé'a Porã Buerituri. SEDUC-AM, Manaus, 36p.</t>
  </si>
  <si>
    <t>Wimarã Dasé'a Porã Buerituri</t>
  </si>
  <si>
    <r>
      <t xml:space="preserve">Augustinho Viana Pena </t>
    </r>
    <r>
      <rPr>
        <i/>
        <sz val="11"/>
        <color rgb="FFFF0000"/>
        <rFont val="Calibri"/>
        <family val="2"/>
        <scheme val="minor"/>
      </rPr>
      <t>et al.</t>
    </r>
  </si>
  <si>
    <t>Aikhenvald, A. Y. 2003. A Grammar of Tariana, from Northwest Amazonia. Cambridge University Press, Cambridge, 730p.</t>
  </si>
  <si>
    <t>A grammar of Tariana</t>
  </si>
  <si>
    <t>Inglês/Tariano</t>
  </si>
  <si>
    <t>Cambridge University Press</t>
  </si>
  <si>
    <t>https://www.amazon.com.br/Grammar-Tariana-Northwest-Amazonia/dp/0521826640</t>
  </si>
  <si>
    <t>Azevedo, A. N.; et al. 2003. Mari ya turi. SEDUC-AM, Manaus, 24p.</t>
  </si>
  <si>
    <t>Mari ya Turi</t>
  </si>
  <si>
    <r>
      <t xml:space="preserve">Antônio do Nascimento Azevedo </t>
    </r>
    <r>
      <rPr>
        <i/>
        <sz val="11"/>
        <color rgb="FFFF0000"/>
        <rFont val="Calibri"/>
        <family val="2"/>
        <scheme val="minor"/>
      </rPr>
      <t xml:space="preserve">et al. </t>
    </r>
  </si>
  <si>
    <t>Rodrigues, A. S. 2003. Poewã Pamiwã Kubeo.  SEDUC-AM, Manaus, 32p.</t>
  </si>
  <si>
    <t>Poewã Pamiwã Kubeo</t>
  </si>
  <si>
    <r>
      <t xml:space="preserve">Amós Sodré Rodrigues </t>
    </r>
    <r>
      <rPr>
        <i/>
        <sz val="11"/>
        <color rgb="FFFF0000"/>
        <rFont val="Calibri"/>
        <family val="2"/>
        <scheme val="minor"/>
      </rPr>
      <t>et al.</t>
    </r>
  </si>
  <si>
    <t>Vários organizadores. 2004. Kootira Ya Me'ne Buehina: Wa'lkina Khiti Kootiria Yame'ne. FOIRN, ISA, Imprensa Oficial, São Gabriel da Cachoeira, São Paulo.</t>
  </si>
  <si>
    <t>Kootira Ya Me'ne Buehina: Wa'lkina Khiti Kootiria Yame'ne</t>
  </si>
  <si>
    <t>FOIRN/ISA/Imprensa Oficial</t>
  </si>
  <si>
    <t>Caruru-cachoeira</t>
  </si>
  <si>
    <t>Wanano/Kotiria</t>
  </si>
  <si>
    <t>https://www.amazon.com.br/Kootira-Ya-MeNe-Buehina-Kootiria/dp/8570602472</t>
  </si>
  <si>
    <t>Fontes, A.; et al. 2005. Ikadzekatakadapha. Instituto Socioambiental, Acep, Oibi, FOIRN -  São Gabriel da Cachoeira, São Paulo, 96p.</t>
  </si>
  <si>
    <t xml:space="preserve"> Ikadzekatakadapha</t>
  </si>
  <si>
    <r>
      <t xml:space="preserve">Afonso Fontes </t>
    </r>
    <r>
      <rPr>
        <i/>
        <sz val="11"/>
        <color rgb="FFFF0000"/>
        <rFont val="Calibri"/>
        <family val="2"/>
        <scheme val="minor"/>
      </rPr>
      <t>et al.</t>
    </r>
  </si>
  <si>
    <t>Juivitera, Castelo Branco</t>
  </si>
  <si>
    <t>Instituto Socioambiental/Acep/Oibi/FOIRN</t>
  </si>
  <si>
    <t>https://acervo.socioambiental.org/acervo/publicacoes-isa/ikadzekatakadapha</t>
  </si>
  <si>
    <t>Ramirez, H.; Athias, R. 2006. A língua dos Hupdah do Alto Rio Negro: cartilha. Saúde Sem Limites, São Paulo.</t>
  </si>
  <si>
    <t>A língua dos Hupdah do Alto Rio Negro: cartilha</t>
  </si>
  <si>
    <t>Henri Ramirez, Renato Athias</t>
  </si>
  <si>
    <t>Silva, C. 2007. Yuhupdeh diid: a língua dos Yuhupdeh. Pró-amazônia, Manaus.</t>
  </si>
  <si>
    <t>Yuhupdeh diíd: a língua dos Yuhupdeh</t>
  </si>
  <si>
    <t>outros - apenas menção de plantas</t>
  </si>
  <si>
    <t>Português/Yuhupdeh</t>
  </si>
  <si>
    <t>Tenório, H.; et al. 2007. Butoa masirere mamara tugenãre: Utapinopona buerimi saiña masire buere. Associação Escola Indígena Utapinopona Tuyuka (AEITU), 356p.</t>
  </si>
  <si>
    <t>Butoa masirere mamara tugenãre: Utapinopona buerimi saiña masire buere</t>
  </si>
  <si>
    <r>
      <t xml:space="preserve">Poani (Higino Tenório) </t>
    </r>
    <r>
      <rPr>
        <i/>
        <sz val="11"/>
        <color rgb="FFFF0000"/>
        <rFont val="Calibri"/>
        <family val="2"/>
        <scheme val="minor"/>
      </rPr>
      <t>et al.</t>
    </r>
  </si>
  <si>
    <t>Associação Escola Indígena Utapinopona Tuyuka (AEITU)</t>
  </si>
  <si>
    <t>Escola Indígena Tukano Yupuri. 2008. Mari kahtiri pati kahse ukuri turi. ISA, FOIRN, Associação Escola Indígena Tukano Yupuri, Associação das Comunidades Indígenas do Médio Tiquié - São Paulo, São Gabriel da Cachoeira. 48p.</t>
  </si>
  <si>
    <t>Mari kahtiri pati kahse ukuri turi</t>
  </si>
  <si>
    <t>Escola Indígena Tukano Yupuri</t>
  </si>
  <si>
    <t>Instituto Socioambiental/ FOIRN/ AEITY/ ACIMET</t>
  </si>
  <si>
    <t>https://acervo.socioambiental.org/acervo/publicacoes-isa/mari-kahtiri-pati-kahse-ukuri-turi</t>
  </si>
  <si>
    <t>Escola Indígena Tukano Yupuri. 2009. Bureko watotire, wametire I. ISA, FOIRN, Associação Escola Indígena Tukano Yupuri, Associação das Comunidades Indígenas do Médio Tiquié - São Paulo, São Gabriel da Cachoeira. 64p.</t>
  </si>
  <si>
    <t>Bureko watotire, wametire I</t>
  </si>
  <si>
    <t>https://acervo.socioambiental.org/acervo/publicacoes-isa/bureko-watotire-wametire-1</t>
  </si>
  <si>
    <t>Maia, G.; Maia, L.; Garcia, F. V. 2009. Pamiri-Masa: a origem do nosso mundo: revitalizando as culturas indígenas dos rios Uaupés e Papuri (Livro 2). ISA, FOIRN - São Gabriel da Cachoeira, São Paulo. 40p.</t>
  </si>
  <si>
    <t>Pamiri-Masa: a origem do nosso mundo: revitalizando as culturas indígenas dos rios Uaupés e Papuri Livro 2</t>
  </si>
  <si>
    <t>Guilherme  Maia, Laureano Maia, Felix Vieira Garcia</t>
  </si>
  <si>
    <t>Tukano, Piratapuya, Tariana</t>
  </si>
  <si>
    <t>ISA/ FOIRN</t>
  </si>
  <si>
    <t>https://acervo.socioambiental.org/sites/default/files/publications/0ad00519.pdf</t>
  </si>
  <si>
    <t>Aikhenvald, A. Y. 2012. Dicionário preliminar da língua Warekena do rio Xié. James Cook University, Cairns, 41p.</t>
  </si>
  <si>
    <t>Dicionário Preliminar da Língua Warekena do rio Xié</t>
  </si>
  <si>
    <t>Português/Werekena</t>
  </si>
  <si>
    <t>James Cook University</t>
  </si>
  <si>
    <t>Faria, I. F.; Schwade, T. M. 2012. Ohpekõ di'ta: Pa'muri mahsã, Bu'esse, Nisetise. EDUA, Manaus, 124p.</t>
  </si>
  <si>
    <t>Ohpekõ di'ta: Pa'muri mahsã, Bu'esse, Nisetise</t>
  </si>
  <si>
    <t>Ivani Ferreira de Faria, Tiago Maiká Schwade</t>
  </si>
  <si>
    <t>Stenzel, K. 2013. A Reference Grammar of Kotiria (Wanano). University of Nebraska Press. Lincoln, 536p.</t>
  </si>
  <si>
    <t>A reference grammar of Kotiria (Wanano)</t>
  </si>
  <si>
    <t>Kristine Stenzel</t>
  </si>
  <si>
    <t>Wanano/Inglês</t>
  </si>
  <si>
    <t>University of Nebraska Press</t>
  </si>
  <si>
    <t>http://etnolinguistica.wdfiles.com/local--files/tese:stenzel-2004/stenzel_2004_wanano.pdf</t>
  </si>
  <si>
    <t>Escola Herieni. 2013. O que a gente precisa para viver e estar bem no mundo, 2. Instituto Socioambiental, Centro de Estudo e Divulgação da Escola Herieni - São Paulo, São Gabriel da Cachoeira, 41p.</t>
  </si>
  <si>
    <t>O que a gente precisa para viver e estar bem no mundo Vol. 2</t>
  </si>
  <si>
    <t>Andrade Fontes, Raimundo Miguel Benjamim</t>
  </si>
  <si>
    <t>Baniwa/Português</t>
  </si>
  <si>
    <t>Instituto Socioambiental/ Centro de Estudo e Divulgação da Escola Herieni</t>
  </si>
  <si>
    <t>https://issuu.com/instituto-socioambiental/docs/k2_portugues_web/30</t>
  </si>
  <si>
    <t>Aguiar, G. P. C. 2014. Contos Desano. Museu do Índio - FUNAI, Rio de Janeiro, 64p.</t>
  </si>
  <si>
    <t>Contos Desano</t>
  </si>
  <si>
    <t>Gelison Paulo Costa Aguiar</t>
  </si>
  <si>
    <t>Museu do índio - Funai</t>
  </si>
  <si>
    <t>https://issuu.com/museudoindio/docs/livro_contos_desano_desano</t>
  </si>
  <si>
    <t>Silva, W. L.; Matos, J. C. 2014.  Guikuri Kere. Museu do Índio - FUNAI, Rio de Janeiro, 64p.</t>
  </si>
  <si>
    <t>Guikuri Kere</t>
  </si>
  <si>
    <t>Wilson de Lima Silva, Frank José C. Matos</t>
  </si>
  <si>
    <t>https://issuu.com/museudoindio/docs/livro_guikuri_kere_desano</t>
  </si>
  <si>
    <t>BRN, MRN</t>
  </si>
  <si>
    <t>Nadahup (Maku, Não especificou etnia)</t>
  </si>
  <si>
    <t>Nadeb (Não especificou etnia, mas da pra saber pela localização)</t>
  </si>
  <si>
    <t>Scopus</t>
  </si>
  <si>
    <t xml:space="preserve">Albuquerque, M. 2010. A extração da piaçaba na região de Barcelos. In: Almeida, A. W. B.; Farias Júnior, E. A. Mobilizações étnicas e transformações sociais no Rio Negro. UEA Edições, Manaus, p. 394-407. </t>
  </si>
  <si>
    <t>Periódicos - CAPES</t>
  </si>
  <si>
    <t>Catálogo de Teses e Dissertações - CAPES</t>
  </si>
  <si>
    <t>https://www.jstor.org/stable/24825360</t>
  </si>
  <si>
    <t>Nakazono, E. M.; Magnusson, W. E. 2016. Unsustainable Management of Arumã (Ischnosiphon polyphyllus [Poepp. &amp; Endl.] Körn.) by the Novo Airão Artisans Association, Rio Negro, Amazon, Brazil. Economic Botany 70: 132–144.</t>
  </si>
  <si>
    <t>Unsustainable Management of Arumã (Ischnosiphon polyphyllus [Poepp. &amp; Endl.] Körn.) by the Novo Airão Artisans Association, Rio Negro, Amazon, Brazil</t>
  </si>
  <si>
    <t>População não declarada indígena - Artesãos</t>
  </si>
  <si>
    <t>Erika Matsuno Nakazono e William E. Magnusson</t>
  </si>
  <si>
    <t>Novo Airão (sede do município), Sobrado</t>
  </si>
  <si>
    <t>2000-2007</t>
  </si>
  <si>
    <t>Rio Negro, Igarapé Sucurijú</t>
  </si>
  <si>
    <t>1°44' N, 63°39 W</t>
  </si>
  <si>
    <t>Wellison Rafael de Oliveira Brito, Diana Nunes de Oliveira, Veridiana V. Scudeller</t>
  </si>
  <si>
    <r>
      <t xml:space="preserve">Crispiano Carvalho </t>
    </r>
    <r>
      <rPr>
        <i/>
        <sz val="11"/>
        <color rgb="FF0070C0"/>
        <rFont val="Calibri"/>
        <family val="2"/>
        <scheme val="minor"/>
      </rPr>
      <t xml:space="preserve">et al. </t>
    </r>
  </si>
  <si>
    <r>
      <t xml:space="preserve">Luiza Garnelo </t>
    </r>
    <r>
      <rPr>
        <i/>
        <sz val="11"/>
        <color rgb="FF0070C0"/>
        <rFont val="Calibri"/>
        <family val="2"/>
        <scheme val="minor"/>
      </rPr>
      <t>et al.</t>
    </r>
  </si>
  <si>
    <r>
      <t xml:space="preserve">João Paulo Lima Barreto </t>
    </r>
    <r>
      <rPr>
        <i/>
        <sz val="11"/>
        <color rgb="FF0070C0"/>
        <rFont val="Calibri"/>
        <family val="2"/>
        <scheme val="minor"/>
      </rPr>
      <t>et al.</t>
    </r>
  </si>
  <si>
    <t>Marĩ mahsĩa, Marĩ da’raá, Marĩ dua’a (Nosso conhecimento, Nosso trabalho, Nossa venda): atividades econômicas dos grupos indígenas na zona urbana de São Gabriel da Cachoeira – AM</t>
  </si>
  <si>
    <t>Tucumã-Rupitá 1.52°N, 68.66°W</t>
  </si>
  <si>
    <t>Rio Uaupés, Rio Tiquié</t>
  </si>
  <si>
    <t>Lima, H. P.; Lins, J. 2019. Lugares sagrados e sítios arqueológicos no entorno da comunidade matapi do baixo Uaupés. Aru, revista de pesquisa intercultural da bacia do rio Negro, Amazônia 3: 25-42.</t>
  </si>
  <si>
    <t>Rio Tiquié, Igarapé Cunuri</t>
  </si>
  <si>
    <t>São Domingos, outras</t>
  </si>
  <si>
    <t>Anamoim, Kumati e Umarituba</t>
  </si>
  <si>
    <t>São João, Santa Marta</t>
  </si>
  <si>
    <t>São José, Santa Rosa, Juivitera, Tukumã, Jandu, Mauá e Trindade</t>
  </si>
  <si>
    <t>São José, Santa Rosa, Juivitera, Tukumã, Jandu e Trindade</t>
  </si>
  <si>
    <t>São José, São Pedro, Yauaretê</t>
  </si>
  <si>
    <t xml:space="preserve">Abraão, M. B.; Lima, P. N.; Rezende, J. B. A.; Tenório, G. P.; Barbosa, M. R.; et al. 2010. Trilhas tuyuka. Um estudo das paisagens florestais do alto Tiquié. In: Cabalzar, A. Manejo do mundo: conhecimentos e práticas dos povos indígenas do rio Negro. ISA - Instituto Socioambiental, São Paulo; FOIRN - Federação das Organizaçõs Indígenas do Rio Negro, São Gabriel da Cachoeira, p.138-145 </t>
  </si>
  <si>
    <t>São Pedro, Assunção</t>
  </si>
  <si>
    <t>Mauá Cachoeira, Jandú Cachoeira, Tucumã Rupitá, Bela Vista, Tarumã, Arapaço, e Juivitera</t>
  </si>
  <si>
    <t>São Pedro, São José, Pirarara</t>
  </si>
  <si>
    <t>Pari-cachoeira, Caruru, São Domingos</t>
  </si>
  <si>
    <t>Cachoeira comprida</t>
  </si>
  <si>
    <t>Rio Tiquié, Igarapé Castanha</t>
  </si>
  <si>
    <t>São Paulo, Caruru, São José 2, pirarara</t>
  </si>
  <si>
    <t>São Pedro, Bela Vista</t>
  </si>
  <si>
    <t>Rio Içana, rio Aiari</t>
  </si>
  <si>
    <t>São José, Canadá, Tunuí, Tucumã-rupitá</t>
  </si>
  <si>
    <t>São Pedro, São José 2</t>
  </si>
  <si>
    <t>tambor, seringalzinho, miratucu, capoeira grande</t>
  </si>
  <si>
    <t>Novo Airão</t>
  </si>
  <si>
    <t>Barcelos,  São Gabriel da Cachoeira</t>
  </si>
  <si>
    <t>Rio Padauari, Rio Negro</t>
  </si>
  <si>
    <t>Nova Jerusalém, Barcelos</t>
  </si>
  <si>
    <t>Barcelos</t>
  </si>
  <si>
    <t>Watoriki (1°30' N, 62°49 W), Tototobi, (1°47' N, 63°37 W)</t>
  </si>
  <si>
    <t>Uapui Cachoeira, Ucuqui Cachoeira, Canadá</t>
  </si>
  <si>
    <t>Tunuí</t>
  </si>
  <si>
    <t>pamaali</t>
  </si>
  <si>
    <t>Boa vista</t>
  </si>
  <si>
    <t>Santa rosa, São domingo, São Paulo, Caruru</t>
  </si>
  <si>
    <t>Ñapima (Jutica)</t>
  </si>
  <si>
    <t>São Gabriel da Cachoeira (Sede), Santa Isabel</t>
  </si>
  <si>
    <t>São Gabriel, Santa isabel</t>
  </si>
  <si>
    <t>Ariau - Iranduba</t>
  </si>
  <si>
    <t>São Gabriel da Cachoeira</t>
  </si>
  <si>
    <t>Não definido</t>
  </si>
  <si>
    <t>Estudos em etnobotânica como</t>
  </si>
  <si>
    <t>Razão da exclusão</t>
  </si>
  <si>
    <t>Título da publicação</t>
  </si>
  <si>
    <t>Data do estudo</t>
  </si>
  <si>
    <t>livro</t>
  </si>
  <si>
    <t>capítulo de livro</t>
  </si>
  <si>
    <t>dissertação</t>
  </si>
  <si>
    <t>artigo</t>
  </si>
  <si>
    <t>resumo de oficina</t>
  </si>
  <si>
    <t xml:space="preserve">livro </t>
  </si>
  <si>
    <t>dicionário</t>
  </si>
  <si>
    <t>relatório de iniciação científica</t>
  </si>
  <si>
    <t>tese</t>
  </si>
  <si>
    <t>relatório de pesquisa</t>
  </si>
  <si>
    <t>livro - diário de viagem</t>
  </si>
  <si>
    <t>monografia - graduação</t>
  </si>
  <si>
    <t>monografia - nível técnico</t>
  </si>
  <si>
    <t>anal - congresso/reunião</t>
  </si>
  <si>
    <t>anais de jornada científica</t>
  </si>
  <si>
    <t>trabalho de conclusão de curso</t>
  </si>
  <si>
    <t>anais de congresso</t>
  </si>
  <si>
    <t>livro - diário de padres</t>
  </si>
  <si>
    <t>material didático</t>
  </si>
  <si>
    <t>Tipo de publicação</t>
  </si>
  <si>
    <t>foco principal</t>
  </si>
  <si>
    <t>parte de descrição etnográfica</t>
  </si>
  <si>
    <t>Povo tradicional</t>
  </si>
  <si>
    <t>Localidade</t>
  </si>
  <si>
    <t>População indígena e população não declarada indígena no geral</t>
  </si>
  <si>
    <t>Tukano, Desana, Pira-tapuia, Baniwa, Bare, Outros povos indígenas e não declarados indígenas (Caboclos)</t>
  </si>
  <si>
    <t>População indígena e população não declarada indígena no geral, Shiriana (Aruak - extinta), Waiká (Yanomami)</t>
  </si>
  <si>
    <t>População não declarada indígena -  Ribeirinhos</t>
  </si>
  <si>
    <t>População não declarada indígena no geral</t>
  </si>
  <si>
    <t>População indígena no geral e não declarada indígena - piaçabeiros</t>
  </si>
  <si>
    <t>População não declarada indígena - Ribeirinhos, Tukano, Dessana, Piratapuya, Baniwa, Baré, Tariano</t>
  </si>
  <si>
    <t>Baniwa, Baré, Desano, Tukano, Kubeo, Kuripaco, Tuyuca, Piratapuya, Wanana, Arapaso, População não declarada indígena no geral.</t>
  </si>
  <si>
    <t>Tukano, Baniwa, Baré Piratapuia, Arapaso, População não declarada indígena no geral</t>
  </si>
  <si>
    <t>Baré, Tukano, Baniwa, Piratapuya, Tariano, Curipaco, Tuyuka, Desano, Kubeo, Wanana, Arapaso, População não declarada indígena no geral</t>
  </si>
  <si>
    <t>Baré, Tukano, Baniwa, Yanomami, Tariano, Arapaso, População não declarada indígena - Caboclos, ribeirinhos</t>
  </si>
  <si>
    <t>Baré, Werekena, População não declarada indígena no geral</t>
  </si>
  <si>
    <t>sim</t>
  </si>
  <si>
    <t>não</t>
  </si>
  <si>
    <t>sim, parcialmente (proteção)</t>
  </si>
  <si>
    <t>coleta não autorizada</t>
  </si>
  <si>
    <t>sim - dados de usos não divulgado</t>
  </si>
  <si>
    <t>Menção de dep. em herbário</t>
  </si>
  <si>
    <t>manufatura, fungos alimentícios, tingimento</t>
  </si>
  <si>
    <t>plantas de uso religioso, plantas alimentícias, plantas medicinais, plantas de uso mágico, tingimento, manufatura</t>
  </si>
  <si>
    <t>plantas alimentícias, manufatura, construção, plantas tóxicas, plantas medicinais, plantas de uso religioso, técnicas agrícolas, plantas de uso mágico, outros</t>
  </si>
  <si>
    <t>plantas alimentícias, plantas de uso religioso, manufatura, mitologia, plantas tóxicas, outros</t>
  </si>
  <si>
    <t>manufatura, alimentícia, plantas de uso religioso, outros</t>
  </si>
  <si>
    <t>outros - técnicas em etnobotânica, manufatura, plantas alimentícias, tingimento, manufatura, plantas de uso religioso</t>
  </si>
  <si>
    <t>manufatura , plantas alimentícias, plantas de uso religioso, tingimento</t>
  </si>
  <si>
    <t>plantas medicinais, plantas alimentícias, técnicas agrícolas</t>
  </si>
  <si>
    <t>plantas alimentícias, mitologia, plantas medicinais, manufatura</t>
  </si>
  <si>
    <t>alimentícia, técnias agrícolas</t>
  </si>
  <si>
    <t>mitologia, plantas tóxicas, plantas alimentícias, manufatura, plantas de uso religioso, outros</t>
  </si>
  <si>
    <t>plantas de uso religioso, mitologia, manufatura, plantas de uso mágico, plantas tóxicas, técnicas agrícolas</t>
  </si>
  <si>
    <t>plantas alimentícias, construção, plantas de uso religioso, extrativismo, outros</t>
  </si>
  <si>
    <t>outros - sedentarismo e mudanças na paisagem florestal</t>
  </si>
  <si>
    <t>plantas alimentícias, plantas medicinais, manufatura, construção, plantas tóxicas, tingimento, outros</t>
  </si>
  <si>
    <t>manufatura, plantas alimentícias, construção, plantas tóxicas, tingimento, outros, extrativismo</t>
  </si>
  <si>
    <t xml:space="preserve">plantas alimentícias, manufatura, construção, plantas tóxicas, plantas medicinais, plantas de uso religioso, técnicas agrícolas, outros </t>
  </si>
  <si>
    <t>plantas alimentícias, construção, extrativismo, medicinal, extrativismo, técnicas agrícolas</t>
  </si>
  <si>
    <t>plantas alimentícias, outros-mudanças climáticas</t>
  </si>
  <si>
    <t xml:space="preserve">plantas tóxicas, etnotaxonomia, manufatura, plantas alimentícias, plantas de uso mágico, outros </t>
  </si>
  <si>
    <t>conservação, etnotaxonomia, manufatura, construção, tingimento, alimentícia, medicinal, outros</t>
  </si>
  <si>
    <t>plantas alimentícias, manufatura, técnicas agrícolas, extrativismo, conservação, plantas medicinais, construção, plantas de uso religioso/ritualistico, outros, plantas tóxicas, etnotaxonomia</t>
  </si>
  <si>
    <t>plantas tóxicas, manufatura, plantas de uso religioso - ritualiístico</t>
  </si>
  <si>
    <t>plantas alimentícias, técnicas agrícolas, extrativismo, manufatura, plantas de uso mágico, outros</t>
  </si>
  <si>
    <t>plantas alimentícias, técnicas agrícolas, extrativismo, construção, manfatura</t>
  </si>
  <si>
    <t>extrativismo, construção, técnicas agrícolas, plantas alimentícias, plantas medicinais</t>
  </si>
  <si>
    <t xml:space="preserve">plantas alimentícias, etnotaxonomia, outros </t>
  </si>
  <si>
    <t>plantas alimentícia, técnicas agrícolas, plantas medicinais, plantas de uso mágico, outros</t>
  </si>
  <si>
    <t>plantas alimentícias, plantas medicinais, extrativismo, mitologia, outros</t>
  </si>
  <si>
    <t>plantas medicinais, plantas alimentícias, outros</t>
  </si>
  <si>
    <t>plantas medicinais, plantas alimentícias,  plantas uso religioso, construção, manufatura, mitologia, plantas de uso mágico, tingimento, fungos-comestíveis, outros</t>
  </si>
  <si>
    <t>plantas medicinais, plantas de uso mágico</t>
  </si>
  <si>
    <t>etnotaxonomia, conservação, plantas alimentícias, construção, outros</t>
  </si>
  <si>
    <t>etnotaxonomia</t>
  </si>
  <si>
    <t>extrativismo, manufatura, técnicas agrícolas</t>
  </si>
  <si>
    <t>tecnícas agrícolas, extrativismo, manufatura, plantas alimentícias, plantas medicinais, outros</t>
  </si>
  <si>
    <t>etnoecologia, etnotaxonomia, plantas medicinais, plantas tóxicas</t>
  </si>
  <si>
    <t>manufatura, técnicas agrícolas</t>
  </si>
  <si>
    <t xml:space="preserve">plantas alimentícias, construção, outros </t>
  </si>
  <si>
    <t>manufatura, extrativismo, tingimento, plantas alimentícias, outros</t>
  </si>
  <si>
    <t>conservação, extrativismo, manufatura, tingimento</t>
  </si>
  <si>
    <t>extrativismo, manufatura, outros, tingimento, desenvolvimento sustentável</t>
  </si>
  <si>
    <t>plantas alimentícias, plantas tóxicas, plantas de uso religioso, mitologia</t>
  </si>
  <si>
    <t>plantas alimentícias, outros - restrição alimentar</t>
  </si>
  <si>
    <t>outros - conservação</t>
  </si>
  <si>
    <t>plantas alimentícias, tecnicas agrícolas, plantas medicinais, mitologia, plantas de uso religioso, manufatura, outros</t>
  </si>
  <si>
    <t>plantas alimentícias, técnicas agrícolas, plantas tóxicas, manufatura, mitologia</t>
  </si>
  <si>
    <t xml:space="preserve">extrativismo, conservação. </t>
  </si>
  <si>
    <t>plantas alimentícias, plantas de uso religioso, plantas medicinais, construção, extrativismo, manufatura, etnotaxonomia, tingimento, outras</t>
  </si>
  <si>
    <t>plantas alimentícias, manufatura, construção, tingimento, medicinal, outros</t>
  </si>
  <si>
    <t>plantas alimentícias, plantas medicinais</t>
  </si>
  <si>
    <t xml:space="preserve"> plantas alimentícias, plantas medicinais, manufatura, plantas ornamentais, construção, plantas de uso religioso-ritualístico, outros - cosmético, sombreamento</t>
  </si>
  <si>
    <t>plantas alimentícias, outros - beneficiamento de produtos locais</t>
  </si>
  <si>
    <t xml:space="preserve">plantas alimentícias, plantas medicinais, manufatura, extrativismo, construção, técnicas agrícolas, plantas de uso religioso, tingimento </t>
  </si>
  <si>
    <t>plantas alimentícias, outros - preservação do conhecimento</t>
  </si>
  <si>
    <t>plantas ornamentais</t>
  </si>
  <si>
    <t>plantas alimentícias, extrativismo, técnicas agrícolas.</t>
  </si>
  <si>
    <t>técnicas agrícolas, plantas alimentícias, manufatura</t>
  </si>
  <si>
    <t xml:space="preserve">alimentícia, extrativismo, técnicas agrícolas. </t>
  </si>
  <si>
    <t>plantas alimentícias, técnicas agrícolas, plantas medicinais.</t>
  </si>
  <si>
    <t xml:space="preserve">plantas alimentícias, técnicas agrícolas </t>
  </si>
  <si>
    <t>plantas alimentícias, plantas medicinais, construção, plantas de uso religioso,  outros</t>
  </si>
  <si>
    <t>plantas alimentícias, plantas ornamentais, plantas medicinais</t>
  </si>
  <si>
    <t>plantas de uso religioso/alucinógeno</t>
  </si>
  <si>
    <t>extrativismo, manufatura, tingimento</t>
  </si>
  <si>
    <t xml:space="preserve">manufatura, plantas medicinais, plantas de uso mágico, plantas alimentícias, plantas de uso religioso, plantas de uso ornamental </t>
  </si>
  <si>
    <t>plantas alimentícias, extrativismo</t>
  </si>
  <si>
    <t>plantas alimentícias, técnicas agrícolas, extrativismo, plantas de uso mágico, construção, plantas de uso religioso, outros</t>
  </si>
  <si>
    <t>plantas alimentícias, construção, plantas medicinais, manufatura</t>
  </si>
  <si>
    <t>plantas alimentícias, plantas medicinais, construção, manufatura, tingimento</t>
  </si>
  <si>
    <t>plantas medicinais, plantas alimentícias</t>
  </si>
  <si>
    <t>plantas alimentícias, plantas tóxicas, manufatura, tecnicas agrícolas, extrativismo, outros</t>
  </si>
  <si>
    <t>plantas medicinais, plantas de uso religioso, outros</t>
  </si>
  <si>
    <t>plantas alimentícias, etnotaxonomia, tipos de vegetação, plantas de uso religioso, construção, manufatura, outros</t>
  </si>
  <si>
    <t>extrativismo, plantas alimentícias, técnicas agrícolas</t>
  </si>
  <si>
    <t>plantas medicinais, plantas de uso religioso, plantas alimentícias, plantas de uso mágico, extrativismo</t>
  </si>
  <si>
    <t xml:space="preserve"> plantas alimentícias, extrativismo, outros</t>
  </si>
  <si>
    <t>plantas alimentícias, plantas medicinais, plantas ornamentais</t>
  </si>
  <si>
    <t>plantas de uso religioso, construção, manufatura, plantas medicinais, plantas ornamentais, plantas alimentícias, outros-cosméstico-carvão-sombreamento.</t>
  </si>
  <si>
    <t>plantas medicinais plantas alimentícias</t>
  </si>
  <si>
    <t xml:space="preserve">plantas medicinais </t>
  </si>
  <si>
    <t>extrativismo, plantas alimentícias, manufatura</t>
  </si>
  <si>
    <t>plantas alimentícias, técnicas agrícolas, plantas de uso estimulante, etnotaxonomia, extrativismo, plantas medicinais, manufatura, construção, plantas tóxicas, outro</t>
  </si>
  <si>
    <t>extrativismo, plantas de uso mágico, construção</t>
  </si>
  <si>
    <t>plantas de uso religioso, plantas alimentícias, manufatura, extrativismo, plantas tóxicas, mitologia, tingimento, outros</t>
  </si>
  <si>
    <t>manufatura, fibra, tingimento</t>
  </si>
  <si>
    <t>extrativismo, técnicas agrícolas, plantas alimentícias, plantas de uso religioso</t>
  </si>
  <si>
    <t>mitologia, plantas alimentícias, plantas tóxicas, construção, outros</t>
  </si>
  <si>
    <t>etnotaxonomia, outros</t>
  </si>
  <si>
    <t xml:space="preserve">plantas alimentícias, manufatura, tingimento, fungos-tingimento, outros </t>
  </si>
  <si>
    <t>plantas alimentícias, técnicas agrícolas, outros</t>
  </si>
  <si>
    <t xml:space="preserve">etnotaxonomia, plantas alimentícias, plantas tóxicas, plantas medicinais, construção, manufatura, outros, </t>
  </si>
  <si>
    <t>plantas alimentícias, construção, plantas tóxicas, técnicas agrícolas, outros</t>
  </si>
  <si>
    <t>plantas alimentícias, plantas medicinais, plantas de uso religioso, mitologia, construção, manufatura, outros</t>
  </si>
  <si>
    <t>plantas de uso religioso, alucinógeno</t>
  </si>
  <si>
    <t>técnicas agrícolas, plantas alimentícias, tingimento, plantas tóxicas, outros</t>
  </si>
  <si>
    <t>técnicas agrícolas, plantas de uso religioso, plantas alimentícias, outros</t>
  </si>
  <si>
    <t>mitologia, plantas de uso religioso, plantas tóxicas, tingimento,  plantas medicinais, plantal alimentícias, manufatura</t>
  </si>
  <si>
    <t>plantas de uso religioso</t>
  </si>
  <si>
    <t>plantas tóxicas, outros, plantas alimentícias, fungos comestíveis</t>
  </si>
  <si>
    <t>mitologia, plantas de uso religioso, plantas alimentícias, técnicas agrícolas, construção, manufatura, outros</t>
  </si>
  <si>
    <t>plantas de uso religioso, técnicas agrícolas, plantas alimentícias, outros</t>
  </si>
  <si>
    <t>manufatura,plantas alimentícias, extrativismo, outros</t>
  </si>
  <si>
    <t>construção, tingimento, manufatura, extrativismo, plantas tóxicas, plantas de uso religioso, plantas alimentícias,  outros</t>
  </si>
  <si>
    <t>etnotaxonomia, plantas alimentícias, construção, manufatura, outros</t>
  </si>
  <si>
    <t>fungos alimentícios</t>
  </si>
  <si>
    <t xml:space="preserve">plantas alimentícias, técnicas agrícolas. </t>
  </si>
  <si>
    <t>plantas alimentícias, manufatura, técnicas agrícolas, construção</t>
  </si>
  <si>
    <t>sem uso mencionado - dicionário</t>
  </si>
  <si>
    <t>plantas alimentícias, plantas medicinais, plantas de uso religiosos, outros</t>
  </si>
  <si>
    <t>mitologia, plantas alimentícias, plantas de uso religioso, manufatura,  outros</t>
  </si>
  <si>
    <t>plantas alimentícias, outros</t>
  </si>
  <si>
    <t>sem uso mencionado</t>
  </si>
  <si>
    <t xml:space="preserve">plantas alimentícias. </t>
  </si>
  <si>
    <t>construção, plantas alimentícias, plantas de uso religioso, manufatura, tingimento</t>
  </si>
  <si>
    <t>técnicas agrícolas, plantas alimentícias, plantas de uso religioso, plantas de uso medicinal</t>
  </si>
  <si>
    <t xml:space="preserve">construção, plantas alimentícias, plantas medicinais, plantas tóxicas, plantas de uso religioso, outros.  </t>
  </si>
  <si>
    <t xml:space="preserve">plantas alimentícias, plantas tóxicas, plantas de uso religioso, outros.  </t>
  </si>
  <si>
    <t>plantas alimentícias, plantas tóxicas, plantas de uso religioso.</t>
  </si>
  <si>
    <t>extrativismo, plantas alimentícias, técnicas agrícolas, manufatura, construção, outros</t>
  </si>
  <si>
    <t>extrativismo, plantas alimentícias, construção, plasntas de uso religioso, tingimento</t>
  </si>
  <si>
    <t>nacional - indígena</t>
  </si>
  <si>
    <t>nacional</t>
  </si>
  <si>
    <t>estrangeiro</t>
  </si>
  <si>
    <t xml:space="preserve">nacional </t>
  </si>
  <si>
    <t>não informado</t>
  </si>
  <si>
    <t>nacional-indígena</t>
  </si>
  <si>
    <t>Trabalho referencial</t>
  </si>
  <si>
    <t>outros - dossiê</t>
  </si>
  <si>
    <t>resumo de congresso</t>
  </si>
  <si>
    <t>fascículo</t>
  </si>
  <si>
    <t>resumo de semana científica</t>
  </si>
  <si>
    <t>livro - diario de viagem</t>
  </si>
  <si>
    <t>caderno de campo</t>
  </si>
  <si>
    <t>relatório técnico</t>
  </si>
  <si>
    <t>Comunidade</t>
  </si>
  <si>
    <t>Manaós (Aruak - extinto), Mura (Extinto na região), População indígena e não declarada indígena  no gera</t>
  </si>
  <si>
    <t>População indígena e não declarada indígena no geral, Tariana, Cubeo</t>
  </si>
  <si>
    <t>População indígena e não declarada indígena no geral, Tukano</t>
  </si>
  <si>
    <t>População indígena e População não declarada indígena no geral, Waiká (Yanomami), Surára (Yanomami?), Pakidali (Yanomami?)</t>
  </si>
  <si>
    <t>População não declarada indígena - Benzedores, Outras etnias - Apurinã</t>
  </si>
  <si>
    <t>População não declarada indígena - Agricultores familiares</t>
  </si>
  <si>
    <t>População não declarada indígena  - Feirantes</t>
  </si>
  <si>
    <t>População não declarada indígena  - Artesãos</t>
  </si>
  <si>
    <t>População não declarada indígena - Feirantes</t>
  </si>
  <si>
    <t>População não declarada indígena no geral, Tukano, Desana, Tuyuka</t>
  </si>
  <si>
    <t xml:space="preserve">Tukano, Nadahup (antigo Maku), População não declarada indígena no geral, Baniwa </t>
  </si>
  <si>
    <t>plantas alimentícia, plantas medicinais, mitologia, outros</t>
  </si>
  <si>
    <t>plantas de uso religioso, mitologia, plantas alimentícias, plantas tóxicas</t>
  </si>
  <si>
    <t>plantas alimentícias, manufatura, construção, plantas medicinais</t>
  </si>
  <si>
    <t>plantas de uso religioso, mitologia</t>
  </si>
  <si>
    <t>plantas alimentícias, plantas medicinais, manufatura, tecnicas agrícolas, mitologia, medicinal, outros</t>
  </si>
  <si>
    <t>plantas alimentícias, manufatura, construção, mitologia</t>
  </si>
  <si>
    <t>tecnícas agrícolas, conservação do conhecimento, plantas alimentícias</t>
  </si>
  <si>
    <t>plantas medicinais, plantas de uso religioso, plantas alimentícias, outros</t>
  </si>
  <si>
    <t>plantas alimentícias, manufatura, outros</t>
  </si>
  <si>
    <t>plantas alimentícias, plantas tóxicas</t>
  </si>
  <si>
    <t>plantas alimentícias, mitologia, outros</t>
  </si>
  <si>
    <t>plantas alimentícias, manufatura, plantas tóxicas, outros - alucinógenos, construção, tingimento</t>
  </si>
  <si>
    <t>plantas alimentícias, plantas medicinais, construção, manufatura, técnicas agrícolas, conservação, plantas tóxicas, extrativismo, outras-várias</t>
  </si>
  <si>
    <t>outros - estimulante</t>
  </si>
  <si>
    <t>plantas alimentícias, manufatura, plantas medicinais, outros - cosméticos</t>
  </si>
  <si>
    <t>plantas alimentícias, construção, tingimento, manufatura, técnicas agrícolas, plantas de uso mágico, mitologia, outros</t>
  </si>
  <si>
    <t>plantas alimentícias, plantas medicinais, extrativismo, tingimento, outros</t>
  </si>
  <si>
    <t>plantas alimentícias, plantas tóxicas, manufatutura, técnicas agricolas, construção, extrativismo, outros</t>
  </si>
  <si>
    <t>plantas alimentícias, técnicas agrícolas, extrativismo</t>
  </si>
  <si>
    <t>plantas alimentícias, plantas medicinais, construção, manufatura, técnicas agrícolas, plantas ornamentais</t>
  </si>
  <si>
    <t>plantas alimentícias, plantas medicinais, construção, manufatura, extrativismo, outros</t>
  </si>
  <si>
    <t>plantas alimentícias, construção, manufatura, outros, extrativismo, plantas medicinais</t>
  </si>
  <si>
    <t>técnicas agrícolas, plantas alimentícias, construção</t>
  </si>
  <si>
    <t>plantas medicinais, plantas tóxicas, plantas de uso religioso</t>
  </si>
  <si>
    <t>construção, alimentícia, manufatura</t>
  </si>
  <si>
    <t>plantas alimentícias, construção.</t>
  </si>
  <si>
    <t>plantas alimentícias, plantas medicinais, construção, manufatura, plantas tóxicas</t>
  </si>
  <si>
    <t>plantas alimentícias, manufatura, plantas tóxicas, tingimento, construção, plantas ornamentais</t>
  </si>
  <si>
    <t>extrativismo, plantas alimentícias, manufatura, tingimento, construção</t>
  </si>
  <si>
    <t>mitologia, plantas alimentícias, manufatura, plantas de uso religioso</t>
  </si>
  <si>
    <t>plantas medicinais, plantas alimentícias, outros - plantas usadas para sombreamento</t>
  </si>
  <si>
    <t>plantas medicinais, plantas tóxicas</t>
  </si>
  <si>
    <t>extrativismo, conservação, plantas alimentícias</t>
  </si>
  <si>
    <t>construção</t>
  </si>
  <si>
    <t>alimentícia</t>
  </si>
  <si>
    <t>medicinal, outros, extrativismo</t>
  </si>
  <si>
    <t>plantas alimentícias, plantas ornamentais, plantas medicinais, manufatura, plantas de uso religioso</t>
  </si>
  <si>
    <t>plantas alimentícias, medicinal, manufatura</t>
  </si>
  <si>
    <t>técnicas agrícolas, plantas alimentícias, extrativismo, outros</t>
  </si>
  <si>
    <t>extrativismo, construção, outros</t>
  </si>
  <si>
    <t>plantas alimentícias, etnotaxonomia, plantas medicinais, manufatura</t>
  </si>
  <si>
    <t>mitologia, plantas de uso religioso, plantas alimentícias, técnicas agrícolas, outros</t>
  </si>
  <si>
    <t>mitologia, plantas de uso religioso, plantas medicinais, manufatura</t>
  </si>
  <si>
    <t>mitologia, plantas alimentícias, manufatura, plantas de uso religioso, etnotaxonomia, outros</t>
  </si>
  <si>
    <t>mitologia, outros</t>
  </si>
  <si>
    <t>mitologia, plantas alimentícias, plantas de uso religioso, tingimento, outros</t>
  </si>
  <si>
    <t>plantas de uso religioso, outros</t>
  </si>
  <si>
    <t>plantas medicinais, plantas alimentícias, plantas tóxicas, extrativismo, outros</t>
  </si>
  <si>
    <t xml:space="preserve">etnotaxonomia, mitologia, manufatura, plantas alimentícias, técnicas agrícolas, plantas medicinais, tingimento, plantas de uso religioso, construção, outros 
</t>
  </si>
  <si>
    <t>plantas alimentícias, manufatura, técnicas agrícolas</t>
  </si>
  <si>
    <t>plantas medicinais, plantas tóxicas, manufatura, mitologia, plantas de uso religioso</t>
  </si>
  <si>
    <t>mitologia, plantas de uso mágico, plantas tóxicas, plantas de uso religioso, plantas alimentícias, construção, outros</t>
  </si>
  <si>
    <t>mitologia, plantas alimentícias, plantas de uso religioso, manufatura, outros</t>
  </si>
  <si>
    <t>plantas alimentícias, manufatura, plantas medicinais, construção, manufatura, tingimento, outros</t>
  </si>
  <si>
    <t>técnicas agrícolas, plantas tóxicas</t>
  </si>
  <si>
    <t>plantas alimentícias, plantas de uso religioso, outros-alucinógenos</t>
  </si>
  <si>
    <t>plantas alimentícias, manufatura, construção, plantas medicinais, tingimento, outros</t>
  </si>
  <si>
    <t>plantas alimentícias, manufatura, mitologia</t>
  </si>
  <si>
    <t>plantas alimentícias, técnicas agrícolas, mitologia</t>
  </si>
  <si>
    <t>Observado</t>
  </si>
  <si>
    <t>Levantamento sistemático</t>
  </si>
  <si>
    <t>Gray literature</t>
  </si>
  <si>
    <t>Total</t>
  </si>
  <si>
    <t xml:space="preserve">Total esperado </t>
  </si>
  <si>
    <t>Teste Qui quadrado (p &lt; 0,05)</t>
  </si>
  <si>
    <t>1749-1950</t>
  </si>
  <si>
    <t>Levantamentos</t>
  </si>
  <si>
    <t>1951-1980</t>
  </si>
  <si>
    <t>1981-1990</t>
  </si>
  <si>
    <t>1991-2000</t>
  </si>
  <si>
    <t>2001-2005</t>
  </si>
  <si>
    <t>2006-2010</t>
  </si>
  <si>
    <t>2011-2015</t>
  </si>
  <si>
    <t>2016-2021</t>
  </si>
  <si>
    <t>Esperado</t>
  </si>
  <si>
    <t>Período</t>
  </si>
  <si>
    <t>Rejeita H0</t>
  </si>
  <si>
    <t>Livro</t>
  </si>
  <si>
    <t>Capítulo de livro</t>
  </si>
  <si>
    <t>Dicionário</t>
  </si>
  <si>
    <t>Artigo</t>
  </si>
  <si>
    <t>Dissertação</t>
  </si>
  <si>
    <t>Tese</t>
  </si>
  <si>
    <t>Monografia</t>
  </si>
  <si>
    <t>Relatório de Iniciação Científica</t>
  </si>
  <si>
    <t>Resumo de Congresso</t>
  </si>
  <si>
    <t>Outros</t>
  </si>
  <si>
    <t>Foco principal LS</t>
  </si>
  <si>
    <t>Parte de etnografias LS</t>
  </si>
  <si>
    <t>Foco principal GL</t>
  </si>
  <si>
    <t>Parte de etnografias GL</t>
  </si>
  <si>
    <t>Total esperado</t>
  </si>
  <si>
    <t>Levantamentos e enfoques</t>
  </si>
  <si>
    <t>Total por levantamento</t>
  </si>
  <si>
    <t>Aceita H0</t>
  </si>
  <si>
    <t>Teste G (p &lt; 0,05)</t>
  </si>
  <si>
    <t>Plantas medicinais</t>
  </si>
  <si>
    <t>Plantas alimentícias</t>
  </si>
  <si>
    <t>Fungos úteis</t>
  </si>
  <si>
    <t>Plantas usadas para construção/madeira</t>
  </si>
  <si>
    <t>Plantas tóxicas</t>
  </si>
  <si>
    <t>Plantas ornamentais</t>
  </si>
  <si>
    <t>Plantas de uso religioso</t>
  </si>
  <si>
    <t>Plantas usadas em manufatura</t>
  </si>
  <si>
    <t>Plantas de uso mágico</t>
  </si>
  <si>
    <t>Plantas na mitologia</t>
  </si>
  <si>
    <t>Técnicas agrícolas</t>
  </si>
  <si>
    <t>Extrativismo</t>
  </si>
  <si>
    <t>Conservação</t>
  </si>
  <si>
    <t xml:space="preserve">Etnotaxonomia </t>
  </si>
  <si>
    <t>Indígenas</t>
  </si>
  <si>
    <t>Não declarados indígenas</t>
  </si>
  <si>
    <t>Família linguística</t>
  </si>
  <si>
    <t>Aruak</t>
  </si>
  <si>
    <t>Carib</t>
  </si>
  <si>
    <t>Nadahup</t>
  </si>
  <si>
    <t>Etnias não originárias do rio Negro</t>
  </si>
  <si>
    <t>Etnia indígena</t>
  </si>
  <si>
    <t>Koripaco</t>
  </si>
  <si>
    <t>Nadëb</t>
  </si>
  <si>
    <t>Arapaso</t>
  </si>
  <si>
    <t>Bará</t>
  </si>
  <si>
    <t>Dessana</t>
  </si>
  <si>
    <t>Karapanã</t>
  </si>
  <si>
    <t>Kotiria/Wanano</t>
  </si>
  <si>
    <t>Makuna</t>
  </si>
  <si>
    <t>Miriti-Tapuya</t>
  </si>
  <si>
    <t>Pira-Tapuya</t>
  </si>
  <si>
    <t>Siriano</t>
  </si>
  <si>
    <t>OBSERVADO</t>
  </si>
  <si>
    <t>ESPERADO</t>
  </si>
  <si>
    <t>Total de publicações</t>
  </si>
  <si>
    <t>PNDIG</t>
  </si>
  <si>
    <t>Caboclos-ribeirinhos</t>
  </si>
  <si>
    <t>Raizeiros</t>
  </si>
  <si>
    <t>Quilombolas</t>
  </si>
  <si>
    <t>Feirantes</t>
  </si>
  <si>
    <t>Artesãos</t>
  </si>
  <si>
    <t>Agricultores familiares</t>
  </si>
  <si>
    <t>Santo Daime</t>
  </si>
  <si>
    <t>População não declarada indígena</t>
  </si>
  <si>
    <t>Sim</t>
  </si>
  <si>
    <t>Não</t>
  </si>
  <si>
    <t>IFAM-EAFM</t>
  </si>
  <si>
    <t>UFAM - HUAM</t>
  </si>
  <si>
    <t>MIRR</t>
  </si>
  <si>
    <t xml:space="preserve">ULBRA-Herbarium Prance </t>
  </si>
  <si>
    <t>Museu Goeldi</t>
  </si>
  <si>
    <t xml:space="preserve">Museu Nacional </t>
  </si>
  <si>
    <t>Herbário mencionado</t>
  </si>
  <si>
    <t>Gonçalves, G. G. 2017. Etnobotânica de plantas alimentícias em comunidades indígenas multiétnicas do baixo rio Uaupés - Amazonas. Tese (Doutorado em Horticultura), Universidade Estadual Paulista Júlio de Mesquita Filho, 193p.</t>
  </si>
  <si>
    <t xml:space="preserve">Wallace, A. R. 1979. Viagens pelos rios Amazonas e Negro. Editora Itatiaia, Belo Horizonte; Editora da Universidade de São Paulo, São Paulo, 315p.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</si>
</sst>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00"/>
    <numFmt numFmtId="165" formatCode="0.0000000000000"/>
    <numFmt numFmtId="166" formatCode="0.0000000000000000000"/>
    <numFmt numFmtId="167" formatCode="0.0000000000000000000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u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0" fillId="0" borderId="0" xfId="1" applyFont="1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left" wrapText="1"/>
    </xf>
    <xf numFmtId="0" fontId="0" fillId="0" borderId="0" xfId="1" applyFont="1" applyAlignment="1">
      <alignment horizontal="left" wrapText="1"/>
    </xf>
    <xf numFmtId="0" fontId="0" fillId="2" borderId="0" xfId="2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1" applyFont="1" applyAlignment="1">
      <alignment horizontal="left"/>
    </xf>
    <xf numFmtId="0" fontId="11" fillId="0" borderId="0" xfId="2" applyFont="1" applyAlignment="1">
      <alignment horizontal="left"/>
    </xf>
    <xf numFmtId="0" fontId="11" fillId="0" borderId="0" xfId="1" applyFont="1" applyAlignment="1">
      <alignment horizontal="left"/>
    </xf>
    <xf numFmtId="0" fontId="13" fillId="0" borderId="0" xfId="2" applyFont="1" applyAlignment="1">
      <alignment horizontal="left"/>
    </xf>
    <xf numFmtId="0" fontId="11" fillId="0" borderId="0" xfId="2" applyFont="1" applyFill="1" applyAlignment="1">
      <alignment horizontal="left"/>
    </xf>
    <xf numFmtId="0" fontId="12" fillId="0" borderId="0" xfId="0" applyFont="1" applyFill="1"/>
    <xf numFmtId="0" fontId="13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7" fillId="0" borderId="0" xfId="2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 wrapText="1"/>
    </xf>
    <xf numFmtId="0" fontId="15" fillId="0" borderId="0" xfId="0" applyFont="1"/>
    <xf numFmtId="0" fontId="0" fillId="0" borderId="0" xfId="2" applyFont="1" applyFill="1" applyAlignment="1">
      <alignment horizontal="left"/>
    </xf>
    <xf numFmtId="0" fontId="0" fillId="0" borderId="0" xfId="0" quotePrefix="1" applyFont="1"/>
    <xf numFmtId="0" fontId="11" fillId="0" borderId="0" xfId="0" applyFont="1" applyBorder="1"/>
    <xf numFmtId="0" fontId="11" fillId="0" borderId="0" xfId="0" quotePrefix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1" xfId="0" applyFont="1" applyFill="1" applyBorder="1"/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" xfId="0" applyFont="1" applyBorder="1"/>
  </cellXfs>
  <cellStyles count="3">
    <cellStyle name="Hiperlink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journals.openedition.org/aof/6444" TargetMode="External"/><Relationship Id="rId21" Type="http://schemas.openxmlformats.org/officeDocument/2006/relationships/hyperlink" Target="https://tede.ufam.edu.br/handle/tede/4238" TargetMode="External"/><Relationship Id="rId42" Type="http://schemas.openxmlformats.org/officeDocument/2006/relationships/hyperlink" Target="https://tede.ufam.edu.br/handle/tede/2567" TargetMode="External"/><Relationship Id="rId47" Type="http://schemas.openxmlformats.org/officeDocument/2006/relationships/hyperlink" Target="https://issuu.com/instituto-socioambiental/docs/arte_baniwa_web" TargetMode="External"/><Relationship Id="rId63" Type="http://schemas.openxmlformats.org/officeDocument/2006/relationships/hyperlink" Target="https://doi.org/10.1590/1809-4392201701191" TargetMode="External"/><Relationship Id="rId68" Type="http://schemas.openxmlformats.org/officeDocument/2006/relationships/hyperlink" Target="http://objdig.ufrj.br/72/teses/188418.pdf" TargetMode="External"/><Relationship Id="rId84" Type="http://schemas.openxmlformats.org/officeDocument/2006/relationships/hyperlink" Target="https://tede.ufam.edu.br/handle/tede/2337" TargetMode="External"/><Relationship Id="rId89" Type="http://schemas.openxmlformats.org/officeDocument/2006/relationships/hyperlink" Target="https://tede.ufam.edu.br/handle/tede/5631" TargetMode="External"/><Relationship Id="rId112" Type="http://schemas.openxmlformats.org/officeDocument/2006/relationships/hyperlink" Target="https://anthrosource.onlinelibrary.wiley.com/doi/abs/10.1525/aa.1984.86.1.02a00020" TargetMode="External"/><Relationship Id="rId16" Type="http://schemas.openxmlformats.org/officeDocument/2006/relationships/hyperlink" Target="https://www.academia.edu/12628173/ETHNOBOTANY_OF_RIVERINE_POPULATIONS_FROM_THE_RIO_NEGRO_AMAZONIA_BRAZIL_" TargetMode="External"/><Relationship Id="rId107" Type="http://schemas.openxmlformats.org/officeDocument/2006/relationships/hyperlink" Target="http://icex.sites.uff.br/wp-content/uploads/sites/16/2016/07/JO%C3O-SIQUEIRA.pdf" TargetMode="External"/><Relationship Id="rId11" Type="http://schemas.openxmlformats.org/officeDocument/2006/relationships/hyperlink" Target="https://doi.org/10.4000/cal.7182" TargetMode="External"/><Relationship Id="rId32" Type="http://schemas.openxmlformats.org/officeDocument/2006/relationships/hyperlink" Target="https://www.scielo.br/j/abb/a/kc7X7pZhFPx9PKxYGXDWFrN/?lang=pt" TargetMode="External"/><Relationship Id="rId37" Type="http://schemas.openxmlformats.org/officeDocument/2006/relationships/hyperlink" Target="http://repositorio.ufla.br/jspui/handle/1/570" TargetMode="External"/><Relationship Id="rId53" Type="http://schemas.openxmlformats.org/officeDocument/2006/relationships/hyperlink" Target="https://acervo.socioambiental.org/acervo/publicacoes-isa/manual-dos-remedios-tradicionais-yanomami" TargetMode="External"/><Relationship Id="rId58" Type="http://schemas.openxmlformats.org/officeDocument/2006/relationships/hyperlink" Target="https://doi.org/10.1016/j.jep.2015.11.048" TargetMode="External"/><Relationship Id="rId74" Type="http://schemas.openxmlformats.org/officeDocument/2006/relationships/hyperlink" Target="https://acervo.socioambiental.org/sites/default/files/documents/prov0111.pdf" TargetMode="External"/><Relationship Id="rId79" Type="http://schemas.openxmlformats.org/officeDocument/2006/relationships/hyperlink" Target="https://tede.ufam.edu.br/handle/tede/6945" TargetMode="External"/><Relationship Id="rId102" Type="http://schemas.openxmlformats.org/officeDocument/2006/relationships/hyperlink" Target="https://repositorio.inpa.gov.br/handle/1/20607" TargetMode="External"/><Relationship Id="rId5" Type="http://schemas.openxmlformats.org/officeDocument/2006/relationships/hyperlink" Target="https://www.cpei.ifch.unicamp.br/biblioteca/o-tempo-dos-patr%C3%B5es-extrativismo-da-pia%C3%A7ava-entre-os-%C3%ADndios-do-rio-xie-alto-rio-negro" TargetMode="External"/><Relationship Id="rId90" Type="http://schemas.openxmlformats.org/officeDocument/2006/relationships/hyperlink" Target="https://acervo.socioambiental.org/acervo/documentos/manejo-e-agrobiodiversidade-na-agricultura-indigena-em-barcelos-rio-negro-am" TargetMode="External"/><Relationship Id="rId95" Type="http://schemas.openxmlformats.org/officeDocument/2006/relationships/hyperlink" Target="https://acervo.socioambiental.org/acervo/livros/antes-o-mundo-nao-existia-mitologia-dos-antigos-desana-kehiripora-2a-ed-rev-ampl" TargetMode="External"/><Relationship Id="rId22" Type="http://schemas.openxmlformats.org/officeDocument/2006/relationships/hyperlink" Target="http://livros01.livrosgratis.com.br/cp087370.pdf" TargetMode="External"/><Relationship Id="rId27" Type="http://schemas.openxmlformats.org/officeDocument/2006/relationships/hyperlink" Target="https://issuu.com/instituto-socioambiental/docs/manejo_do_mundo" TargetMode="External"/><Relationship Id="rId43" Type="http://schemas.openxmlformats.org/officeDocument/2006/relationships/hyperlink" Target="http://repositorio.ufla.br/jspui/handle/1/635" TargetMode="External"/><Relationship Id="rId48" Type="http://schemas.openxmlformats.org/officeDocument/2006/relationships/hyperlink" Target="https://repositorio.unesp.br/handle/11449/134000?show=full" TargetMode="External"/><Relationship Id="rId64" Type="http://schemas.openxmlformats.org/officeDocument/2006/relationships/hyperlink" Target="https://acervo.socioambiental.org/acervo/tesesdissertacoes/cidades-e-rocas-na-amazonia-historias-de-vida-e-cotidiano-de-mulheres" TargetMode="External"/><Relationship Id="rId69" Type="http://schemas.openxmlformats.org/officeDocument/2006/relationships/hyperlink" Target="https://bdtd.inpa.gov.br/handle/tede/1526" TargetMode="External"/><Relationship Id="rId113" Type="http://schemas.openxmlformats.org/officeDocument/2006/relationships/hyperlink" Target="https://pib.socioambiental.org/pt/Downloads" TargetMode="External"/><Relationship Id="rId80" Type="http://schemas.openxmlformats.org/officeDocument/2006/relationships/hyperlink" Target="https://tede.ufam.edu.br/handle/tede/6039" TargetMode="External"/><Relationship Id="rId85" Type="http://schemas.openxmlformats.org/officeDocument/2006/relationships/hyperlink" Target="https://acervo.socioambiental.org/acervo/publicacoes-isa/perisi-o-fungo-que-mulheres-yanomami-usam-na-cestaria" TargetMode="External"/><Relationship Id="rId12" Type="http://schemas.openxmlformats.org/officeDocument/2006/relationships/hyperlink" Target="https://www.researchgate.net/publication/319460174_Terras_Indigenas_e_Unidades_de_Conservacao_da_natureza_o_desafio_das_sobreposicoes" TargetMode="External"/><Relationship Id="rId17" Type="http://schemas.openxmlformats.org/officeDocument/2006/relationships/hyperlink" Target="https://bdtd.inpa.gov.br/handle/tede/1349" TargetMode="External"/><Relationship Id="rId33" Type="http://schemas.openxmlformats.org/officeDocument/2006/relationships/hyperlink" Target="https://bdtd.inpa.gov.br/handle/tede/2055" TargetMode="External"/><Relationship Id="rId38" Type="http://schemas.openxmlformats.org/officeDocument/2006/relationships/hyperlink" Target="https://bdtd.inpa.gov.br/handle/tede/1612" TargetMode="External"/><Relationship Id="rId59" Type="http://schemas.openxmlformats.org/officeDocument/2006/relationships/hyperlink" Target="https://doi.org/10.1016/j.jep.2016.03.055" TargetMode="External"/><Relationship Id="rId103" Type="http://schemas.openxmlformats.org/officeDocument/2006/relationships/hyperlink" Target="http://www.etnolinguistica.org/biblio:amorim-1928-lendas" TargetMode="External"/><Relationship Id="rId108" Type="http://schemas.openxmlformats.org/officeDocument/2006/relationships/hyperlink" Target="https://doi.org/10.7476/9786557080122" TargetMode="External"/><Relationship Id="rId54" Type="http://schemas.openxmlformats.org/officeDocument/2006/relationships/hyperlink" Target="https://acervo.socioambiental.org/acervo/publicacoes-isa/pimenta-jiquitaia-baniwa" TargetMode="External"/><Relationship Id="rId70" Type="http://schemas.openxmlformats.org/officeDocument/2006/relationships/hyperlink" Target="https://tede.ufam.edu.br/handle/tede/4324" TargetMode="External"/><Relationship Id="rId75" Type="http://schemas.openxmlformats.org/officeDocument/2006/relationships/hyperlink" Target="http://repositorioinstitucional.uea.edu.br/handle/riuea/2373" TargetMode="External"/><Relationship Id="rId91" Type="http://schemas.openxmlformats.org/officeDocument/2006/relationships/hyperlink" Target="https://repositorio.unb.br/handle/10482/34292" TargetMode="External"/><Relationship Id="rId96" Type="http://schemas.openxmlformats.org/officeDocument/2006/relationships/hyperlink" Target="https://www.researchgate.net/publication/281556314_The_Importance_of_Food_in_Tikuna_Baniwa_Culture_Differences_and_Similarities_About_Two_Brazilian_Native_Ethnic_Groups" TargetMode="External"/><Relationship Id="rId1" Type="http://schemas.openxmlformats.org/officeDocument/2006/relationships/hyperlink" Target="https://doi.org/10.1590/1809-43921972022007" TargetMode="External"/><Relationship Id="rId6" Type="http://schemas.openxmlformats.org/officeDocument/2006/relationships/hyperlink" Target="https://acervo.socioambiental.org/acervo/tesesdissertacoes/biologia-e-extrativismo-do-cipo-titica-heteropsis-spp-araceae-estudo-para" TargetMode="External"/><Relationship Id="rId15" Type="http://schemas.openxmlformats.org/officeDocument/2006/relationships/hyperlink" Target="https://acervo.socioambiental.org/sites/default/files/documents/HML00002.pdf" TargetMode="External"/><Relationship Id="rId23" Type="http://schemas.openxmlformats.org/officeDocument/2006/relationships/hyperlink" Target="https://www.academia.edu/4606618/Di%C3%A1logos_agroecol%C3%B3gicos_conhecimento_cientifico_e_tradicional_na_conserva%C3%A7%C3%A3o_da_agrobiodiversidade_no_rio_Cuieiras_Amazonas_" TargetMode="External"/><Relationship Id="rId28" Type="http://schemas.openxmlformats.org/officeDocument/2006/relationships/hyperlink" Target="https://issuu.com/instituto-socioambiental/docs/manejo_do_mundo" TargetMode="External"/><Relationship Id="rId36" Type="http://schemas.openxmlformats.org/officeDocument/2006/relationships/hyperlink" Target="https://www.scielo.br/j/bgoeldi/a/RcDSCMXTcrRrmkfmG7D6c8F/?format=html&amp;lang=pt" TargetMode="External"/><Relationship Id="rId49" Type="http://schemas.openxmlformats.org/officeDocument/2006/relationships/hyperlink" Target="https://acervo.socioambiental.org/sites/default/files/publications/TKL00004_0.pdf" TargetMode="External"/><Relationship Id="rId57" Type="http://schemas.openxmlformats.org/officeDocument/2006/relationships/hyperlink" Target="https://doi.org/10.22456/1984-1191.69985" TargetMode="External"/><Relationship Id="rId106" Type="http://schemas.openxmlformats.org/officeDocument/2006/relationships/hyperlink" Target="https://acervo.socioambiental.org/acervo/publicacoes-isa/aru-revista-de-pesquisa-intercultural-da-bacia-do-rio-negro-amazonia-v-1-n-1" TargetMode="External"/><Relationship Id="rId114" Type="http://schemas.openxmlformats.org/officeDocument/2006/relationships/hyperlink" Target="https://pib.socioambiental.org/pt/Downloads" TargetMode="External"/><Relationship Id="rId10" Type="http://schemas.openxmlformats.org/officeDocument/2006/relationships/hyperlink" Target="https://www.researchgate.net/publication/26431082_Entre_selva_y_ciudad_Estrategias_de_produccion_en_el_Rio_Negro_Medio_Brasil" TargetMode="External"/><Relationship Id="rId31" Type="http://schemas.openxmlformats.org/officeDocument/2006/relationships/hyperlink" Target="https://www.scielo.br/j/aa/a/GVW8Cf3sLkDc6XVCpxsHyMy/?lang=pt" TargetMode="External"/><Relationship Id="rId44" Type="http://schemas.openxmlformats.org/officeDocument/2006/relationships/hyperlink" Target="https://riu.ufam.edu.br/bitstream/prefix/2996/1/RELATORIO_FINAL_SAYMON_PIBIC_2012-2013%281%29.pdf" TargetMode="External"/><Relationship Id="rId52" Type="http://schemas.openxmlformats.org/officeDocument/2006/relationships/hyperlink" Target="https://acervodigital.ufpr.br/handle/1884/40953" TargetMode="External"/><Relationship Id="rId60" Type="http://schemas.openxmlformats.org/officeDocument/2006/relationships/hyperlink" Target="https://repositorio.unb.br/handle/10482/21787" TargetMode="External"/><Relationship Id="rId65" Type="http://schemas.openxmlformats.org/officeDocument/2006/relationships/hyperlink" Target="http://hdl.handle.net/11449/191522" TargetMode="External"/><Relationship Id="rId73" Type="http://schemas.openxmlformats.org/officeDocument/2006/relationships/hyperlink" Target="https://www.academia.edu/14903850/Wuhu%C3%A1k%C3%A9_a_mal%C3%A1ria_no_Alto_rio_Negro" TargetMode="External"/><Relationship Id="rId78" Type="http://schemas.openxmlformats.org/officeDocument/2006/relationships/hyperlink" Target="http://repositorioinstitucional.uea.edu.br/handle/riuea/2425" TargetMode="External"/><Relationship Id="rId81" Type="http://schemas.openxmlformats.org/officeDocument/2006/relationships/hyperlink" Target="https://bdtd.inpa.gov.br/handle/tede/2486" TargetMode="External"/><Relationship Id="rId86" Type="http://schemas.openxmlformats.org/officeDocument/2006/relationships/hyperlink" Target="http://repositorioinstitucional.uea.edu.br/handle/riuea/3166" TargetMode="External"/><Relationship Id="rId94" Type="http://schemas.openxmlformats.org/officeDocument/2006/relationships/hyperlink" Target="http://www.etnolinguistica.org/biblio:carvalho-1979-jurupari" TargetMode="External"/><Relationship Id="rId99" Type="http://schemas.openxmlformats.org/officeDocument/2006/relationships/hyperlink" Target="https://repositorio.inpa.gov.br/bitstream/1/4450/1/pibic_inpa.pdf" TargetMode="External"/><Relationship Id="rId101" Type="http://schemas.openxmlformats.org/officeDocument/2006/relationships/hyperlink" Target="https://repositorio.inpa.gov.br/handle/1/4355" TargetMode="External"/><Relationship Id="rId4" Type="http://schemas.openxmlformats.org/officeDocument/2006/relationships/hyperlink" Target="https://www.researchgate.net/publication/32976815_L%27extractivisme_en_Amazonie_bresilienne_un_systeme_en_crise_d%27identite" TargetMode="External"/><Relationship Id="rId9" Type="http://schemas.openxmlformats.org/officeDocument/2006/relationships/hyperlink" Target="https://www.scielo.br/j/sa/a/hxHgMw4YwNTftr4tMP8wPFw/?lang=pt" TargetMode="External"/><Relationship Id="rId13" Type="http://schemas.openxmlformats.org/officeDocument/2006/relationships/hyperlink" Target="https://www.researchgate.net/publication/319460174_Terras_Indigenas_e_Unidades_de_Conservacao_da_natureza_o_desafio_das_sobreposicoes" TargetMode="External"/><Relationship Id="rId18" Type="http://schemas.openxmlformats.org/officeDocument/2006/relationships/hyperlink" Target="https://doi.org/10.1663/0013-0001(2005)059%5b0077:IOMOOF%5d2.0.CO;2" TargetMode="External"/><Relationship Id="rId39" Type="http://schemas.openxmlformats.org/officeDocument/2006/relationships/hyperlink" Target="https://doi.org/10.1590/S1981-81222008000200005" TargetMode="External"/><Relationship Id="rId109" Type="http://schemas.openxmlformats.org/officeDocument/2006/relationships/hyperlink" Target="https://www.jstor.org/stable/41601910" TargetMode="External"/><Relationship Id="rId34" Type="http://schemas.openxmlformats.org/officeDocument/2006/relationships/hyperlink" Target="https://bdtd.inpa.gov.br/handle/tede/2132" TargetMode="External"/><Relationship Id="rId50" Type="http://schemas.openxmlformats.org/officeDocument/2006/relationships/hyperlink" Target="https://www.scielo.br/j/rbpm/a/dSnKNDYc5Wsf4QSFyyLf6Fd/?lang=pt" TargetMode="External"/><Relationship Id="rId55" Type="http://schemas.openxmlformats.org/officeDocument/2006/relationships/hyperlink" Target="https://acervo.socioambiental.org/sites/default/files/publications/0AL00037_1.pdf" TargetMode="External"/><Relationship Id="rId76" Type="http://schemas.openxmlformats.org/officeDocument/2006/relationships/hyperlink" Target="https://doi.org/10.2307/209623" TargetMode="External"/><Relationship Id="rId97" Type="http://schemas.openxmlformats.org/officeDocument/2006/relationships/hyperlink" Target="https://www.academia.edu/42842705/FITON%C3%8DMIA_NHEENGATU_DE_PLANTAS_UTILIZADAS_NO_TRATAMENTO_DA_MAL%C3%81RIA_NO_ALTO_RIO_NEGRO_AMAZ%C3%94NIA_BRASILEIRA_NHEENGATU_PHYTONYMS_OF_PLANTS_USED_IN_THE_TREATMENT_OF_MALARIA_IN_ALTO_RIO_NEGRO_BRAZILIAN_AMAZON" TargetMode="External"/><Relationship Id="rId104" Type="http://schemas.openxmlformats.org/officeDocument/2006/relationships/hyperlink" Target="https://acervo.socioambiental.org/acervo/publicacoes-isa/aru-revista-de-pesquisa-intercultural-da-bacia-do-rio-negro-amazonia-v-1-n-1" TargetMode="External"/><Relationship Id="rId7" Type="http://schemas.openxmlformats.org/officeDocument/2006/relationships/hyperlink" Target="https://www.researchgate.net/publication/272174829_Plantas_medicinais_malaria_e_povos_indigenas_Estudos_etnobotanicos_no_norte_da_Amazonia" TargetMode="External"/><Relationship Id="rId71" Type="http://schemas.openxmlformats.org/officeDocument/2006/relationships/hyperlink" Target="https://bdtd.inpa.gov.br/handle/tede/1532" TargetMode="External"/><Relationship Id="rId92" Type="http://schemas.openxmlformats.org/officeDocument/2006/relationships/hyperlink" Target="https://tede.ufam.edu.br/handle/tede/2282" TargetMode="External"/><Relationship Id="rId2" Type="http://schemas.openxmlformats.org/officeDocument/2006/relationships/hyperlink" Target="https://acervo.socioambiental.org/acervo/livros/medicinas-tradicionais-e-medicina-ocidental-na-amazonia-contribuicoes-cientificas" TargetMode="External"/><Relationship Id="rId29" Type="http://schemas.openxmlformats.org/officeDocument/2006/relationships/hyperlink" Target="https://bdtd.inpa.gov.br/handle/tede/974" TargetMode="External"/><Relationship Id="rId24" Type="http://schemas.openxmlformats.org/officeDocument/2006/relationships/hyperlink" Target="https://link.springer.com/article/10.1007/s10668-007-9126-z" TargetMode="External"/><Relationship Id="rId40" Type="http://schemas.openxmlformats.org/officeDocument/2006/relationships/hyperlink" Target="https://foirn.org.br/wp-content/uploads/2019/05/PRDIS_2003.pdf" TargetMode="External"/><Relationship Id="rId45" Type="http://schemas.openxmlformats.org/officeDocument/2006/relationships/hyperlink" Target="https://repositorio.unesp.br/handle/11449/110961" TargetMode="External"/><Relationship Id="rId66" Type="http://schemas.openxmlformats.org/officeDocument/2006/relationships/hyperlink" Target="https://repositorio.unb.br/handle/10482/14157" TargetMode="External"/><Relationship Id="rId87" Type="http://schemas.openxmlformats.org/officeDocument/2006/relationships/hyperlink" Target="https://tede.ufam.edu.br/handle/tede/7682" TargetMode="External"/><Relationship Id="rId110" Type="http://schemas.openxmlformats.org/officeDocument/2006/relationships/hyperlink" Target="https://pib.socioambiental.org/pt/Downloads" TargetMode="External"/><Relationship Id="rId115" Type="http://schemas.openxmlformats.org/officeDocument/2006/relationships/hyperlink" Target="https://bdtd.inpa.gov.br/handle/tede/1877" TargetMode="External"/><Relationship Id="rId61" Type="http://schemas.openxmlformats.org/officeDocument/2006/relationships/hyperlink" Target="https://acervo.socioambiental.org/sites/default/files/publications/Manual_de_Etnobotanica_baixa.pdf" TargetMode="External"/><Relationship Id="rId82" Type="http://schemas.openxmlformats.org/officeDocument/2006/relationships/hyperlink" Target="http://repositorio.ifam.edu.br/jspui/handle/4321/264" TargetMode="External"/><Relationship Id="rId19" Type="http://schemas.openxmlformats.org/officeDocument/2006/relationships/hyperlink" Target="https://doi.org/10.1590/S0104-71831999000200005" TargetMode="External"/><Relationship Id="rId14" Type="http://schemas.openxmlformats.org/officeDocument/2006/relationships/hyperlink" Target="https://bdtd.inpa.gov.br/handle/tede/1876" TargetMode="External"/><Relationship Id="rId30" Type="http://schemas.openxmlformats.org/officeDocument/2006/relationships/hyperlink" Target="https://tede.ufam.edu.br/handle/tede/3436" TargetMode="External"/><Relationship Id="rId35" Type="http://schemas.openxmlformats.org/officeDocument/2006/relationships/hyperlink" Target="https://bdtd.inpa.gov.br/handle/tede/977?mode=full" TargetMode="External"/><Relationship Id="rId56" Type="http://schemas.openxmlformats.org/officeDocument/2006/relationships/hyperlink" Target="https://bdtd.inpa.gov.br/handle/tede/2220" TargetMode="External"/><Relationship Id="rId77" Type="http://schemas.openxmlformats.org/officeDocument/2006/relationships/hyperlink" Target="http://repositorioinstitucional.uea.edu.br/handle/riuea/2449" TargetMode="External"/><Relationship Id="rId100" Type="http://schemas.openxmlformats.org/officeDocument/2006/relationships/hyperlink" Target="https://repositorio.inpa.gov.br/handle/1/3986" TargetMode="External"/><Relationship Id="rId105" Type="http://schemas.openxmlformats.org/officeDocument/2006/relationships/hyperlink" Target="https://acervo.socioambiental.org/acervo/publicacoes-isa/aru-revista-de-pesquisa-intercultural-da-bacia-do-rio-negro-amazonia-v-1-n-1" TargetMode="External"/><Relationship Id="rId8" Type="http://schemas.openxmlformats.org/officeDocument/2006/relationships/hyperlink" Target="https://acervo.socioambiental.org/acervo/documentos/elementos-de-discussao-sobre-conservacao-da-agrobiodiversidade-o-exemplo-da" TargetMode="External"/><Relationship Id="rId51" Type="http://schemas.openxmlformats.org/officeDocument/2006/relationships/hyperlink" Target="https://doi.org/10.1016/j.jep.2015.07.033" TargetMode="External"/><Relationship Id="rId72" Type="http://schemas.openxmlformats.org/officeDocument/2006/relationships/hyperlink" Target="http://repositorio.ifam.edu.br/jspui/handle/4321/270" TargetMode="External"/><Relationship Id="rId93" Type="http://schemas.openxmlformats.org/officeDocument/2006/relationships/hyperlink" Target="https://doi.org/10.1590/S0102-695X2010005000008" TargetMode="External"/><Relationship Id="rId98" Type="http://schemas.openxmlformats.org/officeDocument/2006/relationships/hyperlink" Target="https://repositorio.inpa.gov.br/bitstream/1/4481/1/pibic_inpa.pdf" TargetMode="External"/><Relationship Id="rId3" Type="http://schemas.openxmlformats.org/officeDocument/2006/relationships/hyperlink" Target="https://doi.org/10.1016/0378-1127(92)90093-O" TargetMode="External"/><Relationship Id="rId25" Type="http://schemas.openxmlformats.org/officeDocument/2006/relationships/hyperlink" Target="https://acervo.socioambiental.org/acervo/publicacoes-isa/urihi-terra-floresta-yanomami" TargetMode="External"/><Relationship Id="rId46" Type="http://schemas.openxmlformats.org/officeDocument/2006/relationships/hyperlink" Target="https://bdtd.inpa.gov.br/handle/tede/1646" TargetMode="External"/><Relationship Id="rId67" Type="http://schemas.openxmlformats.org/officeDocument/2006/relationships/hyperlink" Target="https://riu.ufam.edu.br/handle/prefix/3038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onlinelibrary.wiley.com/doi/10.1111/j.1365-2699.2008.01975.x" TargetMode="External"/><Relationship Id="rId41" Type="http://schemas.openxmlformats.org/officeDocument/2006/relationships/hyperlink" Target="https://foirn.org.br/wp-content/uploads/2019/05/PRDIS_2003.pdf" TargetMode="External"/><Relationship Id="rId62" Type="http://schemas.openxmlformats.org/officeDocument/2006/relationships/hyperlink" Target="https://repositorio.unesp.br/handle/11449/150944" TargetMode="External"/><Relationship Id="rId83" Type="http://schemas.openxmlformats.org/officeDocument/2006/relationships/hyperlink" Target="http://www.etnolinguistica.org/article:vol7n1p1-42" TargetMode="External"/><Relationship Id="rId88" Type="http://schemas.openxmlformats.org/officeDocument/2006/relationships/hyperlink" Target="https://acervo.socioambiental.org/acervo/livros/plano-de-gestao-indigena-do-alto-e-medio-rio-negro-pgta-wasu" TargetMode="External"/><Relationship Id="rId111" Type="http://schemas.openxmlformats.org/officeDocument/2006/relationships/hyperlink" Target="https://www.jstor.org/stable/2482536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ib.socioambiental.org/pt/Downloads" TargetMode="External"/><Relationship Id="rId18" Type="http://schemas.openxmlformats.org/officeDocument/2006/relationships/hyperlink" Target="https://pib.socioambiental.org/pt/Downloads" TargetMode="External"/><Relationship Id="rId26" Type="http://schemas.openxmlformats.org/officeDocument/2006/relationships/hyperlink" Target="https://even3.blob.core.windows.net/processos/ArtigoSICASAArtesanatoeSustentabilidade.5c55eec29f0c41d1a627.pdf" TargetMode="External"/><Relationship Id="rId39" Type="http://schemas.openxmlformats.org/officeDocument/2006/relationships/hyperlink" Target="https://pib.socioambiental.org/pt/Downloads" TargetMode="External"/><Relationship Id="rId21" Type="http://schemas.openxmlformats.org/officeDocument/2006/relationships/hyperlink" Target="https://pib.socioambiental.org/pt/Downloads" TargetMode="External"/><Relationship Id="rId34" Type="http://schemas.openxmlformats.org/officeDocument/2006/relationships/hyperlink" Target="https://pib.socioambiental.org/pt/Downloads" TargetMode="External"/><Relationship Id="rId42" Type="http://schemas.openxmlformats.org/officeDocument/2006/relationships/hyperlink" Target="https://pib.socioambiental.org/pt/Downloads" TargetMode="External"/><Relationship Id="rId47" Type="http://schemas.openxmlformats.org/officeDocument/2006/relationships/hyperlink" Target="http://novacartografiasocial.com.br/download/18-mulheres-indigenas-e-artesaos-do-alto-rio-negro-em-manaus/" TargetMode="External"/><Relationship Id="rId50" Type="http://schemas.openxmlformats.org/officeDocument/2006/relationships/hyperlink" Target="https://pib.socioambiental.org/pt/Downloads" TargetMode="External"/><Relationship Id="rId55" Type="http://schemas.openxmlformats.org/officeDocument/2006/relationships/hyperlink" Target="https://pib.socioambiental.org/pt/Downloads" TargetMode="External"/><Relationship Id="rId7" Type="http://schemas.openxmlformats.org/officeDocument/2006/relationships/hyperlink" Target="https://www.livrarialua.com.br/produtos/colecao-reflexividades-indigenas-esgotado" TargetMode="External"/><Relationship Id="rId2" Type="http://schemas.openxmlformats.org/officeDocument/2006/relationships/hyperlink" Target="https://www.estantevirtual.com.br/livros/berta-gleizer-ribeiro/os-indios-das-agua-pretas-modo-de-producao-e-equipamento-produtivo/193488580" TargetMode="External"/><Relationship Id="rId16" Type="http://schemas.openxmlformats.org/officeDocument/2006/relationships/hyperlink" Target="https://pib.socioambiental.org/pt/Downloads" TargetMode="External"/><Relationship Id="rId29" Type="http://schemas.openxmlformats.org/officeDocument/2006/relationships/hyperlink" Target="https://pib.socioambiental.org/pt/Downloads" TargetMode="External"/><Relationship Id="rId11" Type="http://schemas.openxmlformats.org/officeDocument/2006/relationships/hyperlink" Target="https://pib.socioambiental.org/pt/Downloads" TargetMode="External"/><Relationship Id="rId24" Type="http://schemas.openxmlformats.org/officeDocument/2006/relationships/hyperlink" Target="https://pib.socioambiental.org/pt/Downloads" TargetMode="External"/><Relationship Id="rId32" Type="http://schemas.openxmlformats.org/officeDocument/2006/relationships/hyperlink" Target="https://pib.socioambiental.org/pt/Downloads" TargetMode="External"/><Relationship Id="rId37" Type="http://schemas.openxmlformats.org/officeDocument/2006/relationships/hyperlink" Target="https://pib.socioambiental.org/pt/Downloads" TargetMode="External"/><Relationship Id="rId40" Type="http://schemas.openxmlformats.org/officeDocument/2006/relationships/hyperlink" Target="https://pib.socioambiental.org/pt/Downloads" TargetMode="External"/><Relationship Id="rId45" Type="http://schemas.openxmlformats.org/officeDocument/2006/relationships/hyperlink" Target="https://pib.socioambiental.org/pt/Downloads" TargetMode="External"/><Relationship Id="rId53" Type="http://schemas.openxmlformats.org/officeDocument/2006/relationships/hyperlink" Target="https://pib.socioambiental.org/pt/Downloads" TargetMode="External"/><Relationship Id="rId58" Type="http://schemas.openxmlformats.org/officeDocument/2006/relationships/hyperlink" Target="https://pib.socioambiental.org/pt/Downloads" TargetMode="External"/><Relationship Id="rId5" Type="http://schemas.openxmlformats.org/officeDocument/2006/relationships/hyperlink" Target="https://www.amazon.com.br/Cartas-Sert%C3%A3o-Nimuendaj%C3%BA-Estev%C3%A3o-Oliveira/dp/9723706253" TargetMode="External"/><Relationship Id="rId61" Type="http://schemas.openxmlformats.org/officeDocument/2006/relationships/hyperlink" Target="https://www.amazon.com.br/Healing-Forest-Medicinal-Northwest-Amazonia/dp/0931146143" TargetMode="External"/><Relationship Id="rId19" Type="http://schemas.openxmlformats.org/officeDocument/2006/relationships/hyperlink" Target="https://pib.socioambiental.org/pt/Downloads" TargetMode="External"/><Relationship Id="rId14" Type="http://schemas.openxmlformats.org/officeDocument/2006/relationships/hyperlink" Target="https://pib.socioambiental.org/pt/Downloads" TargetMode="External"/><Relationship Id="rId22" Type="http://schemas.openxmlformats.org/officeDocument/2006/relationships/hyperlink" Target="https://pib.socioambiental.org/pt/Downloads" TargetMode="External"/><Relationship Id="rId27" Type="http://schemas.openxmlformats.org/officeDocument/2006/relationships/hyperlink" Target="https://www.even3.com.br/anais/ivsicasa/32174-analise-do-uso-de-plantas-medicinais-dos-visitantes-do-parque-municipal-do-mindu-manaus--am/" TargetMode="External"/><Relationship Id="rId30" Type="http://schemas.openxmlformats.org/officeDocument/2006/relationships/hyperlink" Target="https://pib.socioambiental.org/pt/Downloads" TargetMode="External"/><Relationship Id="rId35" Type="http://schemas.openxmlformats.org/officeDocument/2006/relationships/hyperlink" Target="https://revistas.unal.edu.co/index.php/imanimundo/article/view/87541" TargetMode="External"/><Relationship Id="rId43" Type="http://schemas.openxmlformats.org/officeDocument/2006/relationships/hyperlink" Target="https://pib.socioambiental.org/pt/Downloads" TargetMode="External"/><Relationship Id="rId48" Type="http://schemas.openxmlformats.org/officeDocument/2006/relationships/hyperlink" Target="http://novacartografiasocial.com.br/download/24-associacoes-indigenas-na-cidade-de-manaus-amarn-associacao-de-mulheres-indigenas-do-alto-rio-negro-numia-kura/" TargetMode="External"/><Relationship Id="rId56" Type="http://schemas.openxmlformats.org/officeDocument/2006/relationships/hyperlink" Target="https://pib.socioambiental.org/pt/Downloads" TargetMode="External"/><Relationship Id="rId8" Type="http://schemas.openxmlformats.org/officeDocument/2006/relationships/hyperlink" Target="https://horizon.documentation.ird.fr/exl-doc/pleins_textes/divers11-10/010020940.pdf" TargetMode="External"/><Relationship Id="rId51" Type="http://schemas.openxmlformats.org/officeDocument/2006/relationships/hyperlink" Target="https://periodicos.ufam.edu.br/index.php/wamon/article/view/2754/3254" TargetMode="External"/><Relationship Id="rId3" Type="http://schemas.openxmlformats.org/officeDocument/2006/relationships/hyperlink" Target="https://www.ihgb.org.br/publicacoes/revista-ihgb/item/107704-revista-ihgb-tomo-x.html" TargetMode="External"/><Relationship Id="rId12" Type="http://schemas.openxmlformats.org/officeDocument/2006/relationships/hyperlink" Target="https://pib.socioambiental.org/pt/Downloads" TargetMode="External"/><Relationship Id="rId17" Type="http://schemas.openxmlformats.org/officeDocument/2006/relationships/hyperlink" Target="https://pib.socioambiental.org/pt/Downloads" TargetMode="External"/><Relationship Id="rId25" Type="http://schemas.openxmlformats.org/officeDocument/2006/relationships/hyperlink" Target="https://www.even3.com.br/anais/ivsicasa/32377-etnobotanica-de-plantas-medicinais-de-um-bairro-da-zona-oeste-de-manaus-am/" TargetMode="External"/><Relationship Id="rId33" Type="http://schemas.openxmlformats.org/officeDocument/2006/relationships/hyperlink" Target="https://pib.socioambiental.org/pt/Downloads" TargetMode="External"/><Relationship Id="rId38" Type="http://schemas.openxmlformats.org/officeDocument/2006/relationships/hyperlink" Target="https://pib.socioambiental.org/pt/Downloads" TargetMode="External"/><Relationship Id="rId46" Type="http://schemas.openxmlformats.org/officeDocument/2006/relationships/hyperlink" Target="https://pib.socioambiental.org/pt/Downloads" TargetMode="External"/><Relationship Id="rId59" Type="http://schemas.openxmlformats.org/officeDocument/2006/relationships/hyperlink" Target="https://pib.socioambiental.org/pt/Downloads" TargetMode="External"/><Relationship Id="rId20" Type="http://schemas.openxmlformats.org/officeDocument/2006/relationships/hyperlink" Target="https://pib.socioambiental.org/pt/Downloads" TargetMode="External"/><Relationship Id="rId41" Type="http://schemas.openxmlformats.org/officeDocument/2006/relationships/hyperlink" Target="https://pib.socioambiental.org/pt/Downloads" TargetMode="External"/><Relationship Id="rId54" Type="http://schemas.openxmlformats.org/officeDocument/2006/relationships/hyperlink" Target="https://pib.socioambiental.org/pt/Downloads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s://www.amazon.com.br/Wanano-Indians-Brazilian-Amazon-Sense/dp/0292785224" TargetMode="External"/><Relationship Id="rId6" Type="http://schemas.openxmlformats.org/officeDocument/2006/relationships/hyperlink" Target="https://pib.socioambiental.org/pt/Downloads" TargetMode="External"/><Relationship Id="rId15" Type="http://schemas.openxmlformats.org/officeDocument/2006/relationships/hyperlink" Target="https://pib.socioambiental.org/pt/Downloads" TargetMode="External"/><Relationship Id="rId23" Type="http://schemas.openxmlformats.org/officeDocument/2006/relationships/hyperlink" Target="https://pib.socioambiental.org/pt/Downloads" TargetMode="External"/><Relationship Id="rId28" Type="http://schemas.openxmlformats.org/officeDocument/2006/relationships/hyperlink" Target="https://www.even3.com.br/anais/ivsicasa/33635-a-oferta-da-producao-da-agricultura-familiar-no-mercado-de-manausam/" TargetMode="External"/><Relationship Id="rId36" Type="http://schemas.openxmlformats.org/officeDocument/2006/relationships/hyperlink" Target="https://doi.org/10.36882/2525-4812.2019v4i12p%25p" TargetMode="External"/><Relationship Id="rId49" Type="http://schemas.openxmlformats.org/officeDocument/2006/relationships/hyperlink" Target="http://novacartografiasocial.com.br/download/07-ribeirinhos-e-artesaos-itaquera-gaspar-barreira-branca-e-sao-pedro-rio-jauaperi-rr-e-am/" TargetMode="External"/><Relationship Id="rId57" Type="http://schemas.openxmlformats.org/officeDocument/2006/relationships/hyperlink" Target="https://pib.socioambiental.org/pt/Downloads" TargetMode="External"/><Relationship Id="rId10" Type="http://schemas.openxmlformats.org/officeDocument/2006/relationships/hyperlink" Target="https://pib.socioambiental.org/pt/Downloads" TargetMode="External"/><Relationship Id="rId31" Type="http://schemas.openxmlformats.org/officeDocument/2006/relationships/hyperlink" Target="https://pib.socioambiental.org/pt/Downloads" TargetMode="External"/><Relationship Id="rId44" Type="http://schemas.openxmlformats.org/officeDocument/2006/relationships/hyperlink" Target="https://pib.socioambiental.org/pt/Downloads" TargetMode="External"/><Relationship Id="rId52" Type="http://schemas.openxmlformats.org/officeDocument/2006/relationships/hyperlink" Target="https://pib.socioambiental.org/pt/Downloads" TargetMode="External"/><Relationship Id="rId60" Type="http://schemas.openxmlformats.org/officeDocument/2006/relationships/hyperlink" Target="https://dtihost.sfo2.digitaloceanspaces.com/sbotanicab/56CNBot/56CNBot-1400.pdf" TargetMode="External"/><Relationship Id="rId4" Type="http://schemas.openxmlformats.org/officeDocument/2006/relationships/hyperlink" Target="http://etnolinguistica.wdfiles.com/local--files/biblio%3Arodrigues-1890-poranduba/rodrigues_1890_poranduba.pdf" TargetMode="External"/><Relationship Id="rId9" Type="http://schemas.openxmlformats.org/officeDocument/2006/relationships/hyperlink" Target="https://pib.socioambiental.org/pt/Downloads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stantevirtual.com.br/livros/berta-gleizer-ribeiro/os-indios-das-agua-pretas-modo-de-producao-e-equipamento-produtivo/193488580" TargetMode="External"/><Relationship Id="rId21" Type="http://schemas.openxmlformats.org/officeDocument/2006/relationships/hyperlink" Target="https://tede.ufam.edu.br/handle/tede/4238" TargetMode="External"/><Relationship Id="rId42" Type="http://schemas.openxmlformats.org/officeDocument/2006/relationships/hyperlink" Target="https://tede.ufam.edu.br/handle/tede/2567" TargetMode="External"/><Relationship Id="rId63" Type="http://schemas.openxmlformats.org/officeDocument/2006/relationships/hyperlink" Target="https://doi.org/10.1590/1809-4392201701191" TargetMode="External"/><Relationship Id="rId84" Type="http://schemas.openxmlformats.org/officeDocument/2006/relationships/hyperlink" Target="https://tede.ufam.edu.br/handle/tede/2337" TargetMode="External"/><Relationship Id="rId138" Type="http://schemas.openxmlformats.org/officeDocument/2006/relationships/hyperlink" Target="https://pib.socioambiental.org/pt/Downloads" TargetMode="External"/><Relationship Id="rId159" Type="http://schemas.openxmlformats.org/officeDocument/2006/relationships/hyperlink" Target="https://pib.socioambiental.org/pt/Downloads" TargetMode="External"/><Relationship Id="rId170" Type="http://schemas.openxmlformats.org/officeDocument/2006/relationships/hyperlink" Target="https://pib.socioambiental.org/pt/Downloads" TargetMode="External"/><Relationship Id="rId107" Type="http://schemas.openxmlformats.org/officeDocument/2006/relationships/hyperlink" Target="http://icex.sites.uff.br/wp-content/uploads/sites/16/2016/07/JO%C3O-SIQUEIRA.pdf" TargetMode="External"/><Relationship Id="rId11" Type="http://schemas.openxmlformats.org/officeDocument/2006/relationships/hyperlink" Target="https://doi.org/10.4000/cal.7182" TargetMode="External"/><Relationship Id="rId32" Type="http://schemas.openxmlformats.org/officeDocument/2006/relationships/hyperlink" Target="https://www.scielo.br/j/abb/a/kc7X7pZhFPx9PKxYGXDWFrN/?lang=pt" TargetMode="External"/><Relationship Id="rId53" Type="http://schemas.openxmlformats.org/officeDocument/2006/relationships/hyperlink" Target="https://acervo.socioambiental.org/acervo/publicacoes-isa/manual-dos-remedios-tradicionais-yanomami" TargetMode="External"/><Relationship Id="rId74" Type="http://schemas.openxmlformats.org/officeDocument/2006/relationships/hyperlink" Target="https://acervo.socioambiental.org/sites/default/files/documents/prov0111.pdf" TargetMode="External"/><Relationship Id="rId128" Type="http://schemas.openxmlformats.org/officeDocument/2006/relationships/hyperlink" Target="https://pib.socioambiental.org/pt/Downloads" TargetMode="External"/><Relationship Id="rId149" Type="http://schemas.openxmlformats.org/officeDocument/2006/relationships/hyperlink" Target="https://pib.socioambiental.org/pt/Downloads" TargetMode="External"/><Relationship Id="rId5" Type="http://schemas.openxmlformats.org/officeDocument/2006/relationships/hyperlink" Target="https://www.cpei.ifch.unicamp.br/biblioteca/o-tempo-dos-patr%C3%B5es-extrativismo-da-pia%C3%A7ava-entre-os-%C3%ADndios-do-rio-xie-alto-rio-negro" TargetMode="External"/><Relationship Id="rId95" Type="http://schemas.openxmlformats.org/officeDocument/2006/relationships/hyperlink" Target="https://acervo.socioambiental.org/acervo/livros/antes-o-mundo-nao-existia-mitologia-dos-antigos-desana-kehiripora-2a-ed-rev-ampl" TargetMode="External"/><Relationship Id="rId160" Type="http://schemas.openxmlformats.org/officeDocument/2006/relationships/hyperlink" Target="https://pib.socioambiental.org/pt/Downloads" TargetMode="External"/><Relationship Id="rId22" Type="http://schemas.openxmlformats.org/officeDocument/2006/relationships/hyperlink" Target="http://livros01.livrosgratis.com.br/cp087370.pdf" TargetMode="External"/><Relationship Id="rId43" Type="http://schemas.openxmlformats.org/officeDocument/2006/relationships/hyperlink" Target="http://repositorio.ufla.br/jspui/handle/1/635" TargetMode="External"/><Relationship Id="rId64" Type="http://schemas.openxmlformats.org/officeDocument/2006/relationships/hyperlink" Target="https://acervo.socioambiental.org/acervo/tesesdissertacoes/cidades-e-rocas-na-amazonia-historias-de-vida-e-cotidiano-de-mulheres" TargetMode="External"/><Relationship Id="rId118" Type="http://schemas.openxmlformats.org/officeDocument/2006/relationships/hyperlink" Target="https://www.ihgb.org.br/publicacoes/revista-ihgb/item/107704-revista-ihgb-tomo-x.html" TargetMode="External"/><Relationship Id="rId139" Type="http://schemas.openxmlformats.org/officeDocument/2006/relationships/hyperlink" Target="https://pib.socioambiental.org/pt/Downloads" TargetMode="External"/><Relationship Id="rId85" Type="http://schemas.openxmlformats.org/officeDocument/2006/relationships/hyperlink" Target="https://acervo.socioambiental.org/acervo/publicacoes-isa/perisi-o-fungo-que-mulheres-yanomami-usam-na-cestaria" TargetMode="External"/><Relationship Id="rId150" Type="http://schemas.openxmlformats.org/officeDocument/2006/relationships/hyperlink" Target="https://revistas.unal.edu.co/index.php/imanimundo/article/view/87541" TargetMode="External"/><Relationship Id="rId171" Type="http://schemas.openxmlformats.org/officeDocument/2006/relationships/hyperlink" Target="https://pib.socioambiental.org/pt/Downloads" TargetMode="External"/><Relationship Id="rId12" Type="http://schemas.openxmlformats.org/officeDocument/2006/relationships/hyperlink" Target="https://www.researchgate.net/publication/319460174_Terras_Indigenas_e_Unidades_de_Conservacao_da_natureza_o_desafio_das_sobreposicoes" TargetMode="External"/><Relationship Id="rId33" Type="http://schemas.openxmlformats.org/officeDocument/2006/relationships/hyperlink" Target="https://bdtd.inpa.gov.br/handle/tede/2055" TargetMode="External"/><Relationship Id="rId108" Type="http://schemas.openxmlformats.org/officeDocument/2006/relationships/hyperlink" Target="https://doi.org/10.7476/9786557080122" TargetMode="External"/><Relationship Id="rId129" Type="http://schemas.openxmlformats.org/officeDocument/2006/relationships/hyperlink" Target="https://pib.socioambiental.org/pt/Downloads" TargetMode="External"/><Relationship Id="rId54" Type="http://schemas.openxmlformats.org/officeDocument/2006/relationships/hyperlink" Target="https://acervo.socioambiental.org/acervo/publicacoes-isa/pimenta-jiquitaia-baniwa" TargetMode="External"/><Relationship Id="rId75" Type="http://schemas.openxmlformats.org/officeDocument/2006/relationships/hyperlink" Target="http://repositorioinstitucional.uea.edu.br/handle/riuea/2373" TargetMode="External"/><Relationship Id="rId96" Type="http://schemas.openxmlformats.org/officeDocument/2006/relationships/hyperlink" Target="https://www.researchgate.net/publication/281556314_The_Importance_of_Food_in_Tikuna_Baniwa_Culture_Differences_and_Similarities_About_Two_Brazilian_Native_Ethnic_Groups" TargetMode="External"/><Relationship Id="rId140" Type="http://schemas.openxmlformats.org/officeDocument/2006/relationships/hyperlink" Target="https://www.even3.com.br/anais/ivsicasa/32377-etnobotanica-de-plantas-medicinais-de-um-bairro-da-zona-oeste-de-manaus-am/" TargetMode="External"/><Relationship Id="rId161" Type="http://schemas.openxmlformats.org/officeDocument/2006/relationships/hyperlink" Target="https://pib.socioambiental.org/pt/Downloads" TargetMode="External"/><Relationship Id="rId1" Type="http://schemas.openxmlformats.org/officeDocument/2006/relationships/hyperlink" Target="https://doi.org/10.1590/1809-43921972022007" TargetMode="External"/><Relationship Id="rId6" Type="http://schemas.openxmlformats.org/officeDocument/2006/relationships/hyperlink" Target="https://acervo.socioambiental.org/acervo/tesesdissertacoes/biologia-e-extrativismo-do-cipo-titica-heteropsis-spp-araceae-estudo-para" TargetMode="External"/><Relationship Id="rId23" Type="http://schemas.openxmlformats.org/officeDocument/2006/relationships/hyperlink" Target="https://www.academia.edu/4606618/Di%C3%A1logos_agroecol%C3%B3gicos_conhecimento_cientifico_e_tradicional_na_conserva%C3%A7%C3%A3o_da_agrobiodiversidade_no_rio_Cuieiras_Amazonas_" TargetMode="External"/><Relationship Id="rId28" Type="http://schemas.openxmlformats.org/officeDocument/2006/relationships/hyperlink" Target="https://issuu.com/instituto-socioambiental/docs/manejo_do_mundo" TargetMode="External"/><Relationship Id="rId49" Type="http://schemas.openxmlformats.org/officeDocument/2006/relationships/hyperlink" Target="https://acervo.socioambiental.org/sites/default/files/publications/TKL00004_0.pdf" TargetMode="External"/><Relationship Id="rId114" Type="http://schemas.openxmlformats.org/officeDocument/2006/relationships/hyperlink" Target="https://pib.socioambiental.org/pt/Downloads" TargetMode="External"/><Relationship Id="rId119" Type="http://schemas.openxmlformats.org/officeDocument/2006/relationships/hyperlink" Target="http://etnolinguistica.wdfiles.com/local--files/biblio%3Arodrigues-1890-poranduba/rodrigues_1890_poranduba.pdf" TargetMode="External"/><Relationship Id="rId44" Type="http://schemas.openxmlformats.org/officeDocument/2006/relationships/hyperlink" Target="https://riu.ufam.edu.br/bitstream/prefix/2996/1/RELATORIO_FINAL_SAYMON_PIBIC_2012-2013%281%29.pdf" TargetMode="External"/><Relationship Id="rId60" Type="http://schemas.openxmlformats.org/officeDocument/2006/relationships/hyperlink" Target="https://repositorio.unb.br/handle/10482/21787" TargetMode="External"/><Relationship Id="rId65" Type="http://schemas.openxmlformats.org/officeDocument/2006/relationships/hyperlink" Target="http://hdl.handle.net/11449/191522" TargetMode="External"/><Relationship Id="rId81" Type="http://schemas.openxmlformats.org/officeDocument/2006/relationships/hyperlink" Target="https://bdtd.inpa.gov.br/handle/tede/2486" TargetMode="External"/><Relationship Id="rId86" Type="http://schemas.openxmlformats.org/officeDocument/2006/relationships/hyperlink" Target="http://repositorioinstitucional.uea.edu.br/handle/riuea/3166" TargetMode="External"/><Relationship Id="rId130" Type="http://schemas.openxmlformats.org/officeDocument/2006/relationships/hyperlink" Target="https://pib.socioambiental.org/pt/Downloads" TargetMode="External"/><Relationship Id="rId135" Type="http://schemas.openxmlformats.org/officeDocument/2006/relationships/hyperlink" Target="https://pib.socioambiental.org/pt/Downloads" TargetMode="External"/><Relationship Id="rId151" Type="http://schemas.openxmlformats.org/officeDocument/2006/relationships/hyperlink" Target="https://doi.org/10.36882/2525-4812.2019v4i12p%25p" TargetMode="External"/><Relationship Id="rId156" Type="http://schemas.openxmlformats.org/officeDocument/2006/relationships/hyperlink" Target="https://pib.socioambiental.org/pt/Downloads" TargetMode="External"/><Relationship Id="rId172" Type="http://schemas.openxmlformats.org/officeDocument/2006/relationships/hyperlink" Target="https://pib.socioambiental.org/pt/Downloads" TargetMode="External"/><Relationship Id="rId13" Type="http://schemas.openxmlformats.org/officeDocument/2006/relationships/hyperlink" Target="https://www.researchgate.net/publication/319460174_Terras_Indigenas_e_Unidades_de_Conservacao_da_natureza_o_desafio_das_sobreposicoes" TargetMode="External"/><Relationship Id="rId18" Type="http://schemas.openxmlformats.org/officeDocument/2006/relationships/hyperlink" Target="https://doi.org/10.1663/0013-0001(2005)059%5b0077:IOMOOF%5d2.0.CO;2" TargetMode="External"/><Relationship Id="rId39" Type="http://schemas.openxmlformats.org/officeDocument/2006/relationships/hyperlink" Target="https://doi.org/10.1590/S1981-81222008000200005" TargetMode="External"/><Relationship Id="rId109" Type="http://schemas.openxmlformats.org/officeDocument/2006/relationships/hyperlink" Target="https://www.jstor.org/stable/41601910" TargetMode="External"/><Relationship Id="rId34" Type="http://schemas.openxmlformats.org/officeDocument/2006/relationships/hyperlink" Target="https://bdtd.inpa.gov.br/handle/tede/2132" TargetMode="External"/><Relationship Id="rId50" Type="http://schemas.openxmlformats.org/officeDocument/2006/relationships/hyperlink" Target="https://www.scielo.br/j/rbpm/a/dSnKNDYc5Wsf4QSFyyLf6Fd/?lang=pt" TargetMode="External"/><Relationship Id="rId55" Type="http://schemas.openxmlformats.org/officeDocument/2006/relationships/hyperlink" Target="https://acervo.socioambiental.org/sites/default/files/publications/0AL00037_1.pdf" TargetMode="External"/><Relationship Id="rId76" Type="http://schemas.openxmlformats.org/officeDocument/2006/relationships/hyperlink" Target="https://doi.org/10.2307/209623" TargetMode="External"/><Relationship Id="rId97" Type="http://schemas.openxmlformats.org/officeDocument/2006/relationships/hyperlink" Target="https://www.academia.edu/42842705/FITON%C3%8DMIA_NHEENGATU_DE_PLANTAS_UTILIZADAS_NO_TRATAMENTO_DA_MAL%C3%81RIA_NO_ALTO_RIO_NEGRO_AMAZ%C3%94NIA_BRASILEIRA_NHEENGATU_PHYTONYMS_OF_PLANTS_USED_IN_THE_TREATMENT_OF_MALARIA_IN_ALTO_RIO_NEGRO_BRAZILIAN_AMAZON" TargetMode="External"/><Relationship Id="rId104" Type="http://schemas.openxmlformats.org/officeDocument/2006/relationships/hyperlink" Target="https://acervo.socioambiental.org/acervo/publicacoes-isa/aru-revista-de-pesquisa-intercultural-da-bacia-do-rio-negro-amazonia-v-1-n-1" TargetMode="External"/><Relationship Id="rId120" Type="http://schemas.openxmlformats.org/officeDocument/2006/relationships/hyperlink" Target="https://www.amazon.com.br/Cartas-Sert%C3%A3o-Nimuendaj%C3%BA-Estev%C3%A3o-Oliveira/dp/9723706253" TargetMode="External"/><Relationship Id="rId125" Type="http://schemas.openxmlformats.org/officeDocument/2006/relationships/hyperlink" Target="https://pib.socioambiental.org/pt/Downloads" TargetMode="External"/><Relationship Id="rId141" Type="http://schemas.openxmlformats.org/officeDocument/2006/relationships/hyperlink" Target="https://even3.blob.core.windows.net/processos/ArtigoSICASAArtesanatoeSustentabilidade.5c55eec29f0c41d1a627.pdf" TargetMode="External"/><Relationship Id="rId146" Type="http://schemas.openxmlformats.org/officeDocument/2006/relationships/hyperlink" Target="https://pib.socioambiental.org/pt/Downloads" TargetMode="External"/><Relationship Id="rId167" Type="http://schemas.openxmlformats.org/officeDocument/2006/relationships/hyperlink" Target="https://pib.socioambiental.org/pt/Downloads" TargetMode="External"/><Relationship Id="rId7" Type="http://schemas.openxmlformats.org/officeDocument/2006/relationships/hyperlink" Target="https://www.researchgate.net/publication/272174829_Plantas_medicinais_malaria_e_povos_indigenas_Estudos_etnobotanicos_no_norte_da_Amazonia" TargetMode="External"/><Relationship Id="rId71" Type="http://schemas.openxmlformats.org/officeDocument/2006/relationships/hyperlink" Target="https://bdtd.inpa.gov.br/handle/tede/1532" TargetMode="External"/><Relationship Id="rId92" Type="http://schemas.openxmlformats.org/officeDocument/2006/relationships/hyperlink" Target="https://tede.ufam.edu.br/handle/tede/2282" TargetMode="External"/><Relationship Id="rId162" Type="http://schemas.openxmlformats.org/officeDocument/2006/relationships/hyperlink" Target="http://novacartografiasocial.com.br/download/18-mulheres-indigenas-e-artesaos-do-alto-rio-negro-em-manaus/" TargetMode="External"/><Relationship Id="rId2" Type="http://schemas.openxmlformats.org/officeDocument/2006/relationships/hyperlink" Target="https://acervo.socioambiental.org/acervo/livros/medicinas-tradicionais-e-medicina-ocidental-na-amazonia-contribuicoes-cientificas" TargetMode="External"/><Relationship Id="rId29" Type="http://schemas.openxmlformats.org/officeDocument/2006/relationships/hyperlink" Target="https://bdtd.inpa.gov.br/handle/tede/974" TargetMode="External"/><Relationship Id="rId24" Type="http://schemas.openxmlformats.org/officeDocument/2006/relationships/hyperlink" Target="https://link.springer.com/article/10.1007/s10668-007-9126-z" TargetMode="External"/><Relationship Id="rId40" Type="http://schemas.openxmlformats.org/officeDocument/2006/relationships/hyperlink" Target="https://foirn.org.br/wp-content/uploads/2019/05/PRDIS_2003.pdf" TargetMode="External"/><Relationship Id="rId45" Type="http://schemas.openxmlformats.org/officeDocument/2006/relationships/hyperlink" Target="https://repositorio.unesp.br/handle/11449/110961" TargetMode="External"/><Relationship Id="rId66" Type="http://schemas.openxmlformats.org/officeDocument/2006/relationships/hyperlink" Target="https://repositorio.unb.br/handle/10482/14157" TargetMode="External"/><Relationship Id="rId87" Type="http://schemas.openxmlformats.org/officeDocument/2006/relationships/hyperlink" Target="https://tede.ufam.edu.br/handle/tede/7682" TargetMode="External"/><Relationship Id="rId110" Type="http://schemas.openxmlformats.org/officeDocument/2006/relationships/hyperlink" Target="https://pib.socioambiental.org/pt/Downloads" TargetMode="External"/><Relationship Id="rId115" Type="http://schemas.openxmlformats.org/officeDocument/2006/relationships/hyperlink" Target="https://bdtd.inpa.gov.br/handle/tede/1877" TargetMode="External"/><Relationship Id="rId131" Type="http://schemas.openxmlformats.org/officeDocument/2006/relationships/hyperlink" Target="https://pib.socioambiental.org/pt/Downloads" TargetMode="External"/><Relationship Id="rId136" Type="http://schemas.openxmlformats.org/officeDocument/2006/relationships/hyperlink" Target="https://pib.socioambiental.org/pt/Downloads" TargetMode="External"/><Relationship Id="rId157" Type="http://schemas.openxmlformats.org/officeDocument/2006/relationships/hyperlink" Target="https://pib.socioambiental.org/pt/Downloads" TargetMode="External"/><Relationship Id="rId61" Type="http://schemas.openxmlformats.org/officeDocument/2006/relationships/hyperlink" Target="https://acervo.socioambiental.org/sites/default/files/publications/Manual_de_Etnobotanica_baixa.pdf" TargetMode="External"/><Relationship Id="rId82" Type="http://schemas.openxmlformats.org/officeDocument/2006/relationships/hyperlink" Target="http://repositorio.ifam.edu.br/jspui/handle/4321/264" TargetMode="External"/><Relationship Id="rId152" Type="http://schemas.openxmlformats.org/officeDocument/2006/relationships/hyperlink" Target="https://pib.socioambiental.org/pt/Downloads" TargetMode="External"/><Relationship Id="rId173" Type="http://schemas.openxmlformats.org/officeDocument/2006/relationships/hyperlink" Target="https://pib.socioambiental.org/pt/Downloads" TargetMode="External"/><Relationship Id="rId19" Type="http://schemas.openxmlformats.org/officeDocument/2006/relationships/hyperlink" Target="https://doi.org/10.1590/S0104-71831999000200005" TargetMode="External"/><Relationship Id="rId14" Type="http://schemas.openxmlformats.org/officeDocument/2006/relationships/hyperlink" Target="https://bdtd.inpa.gov.br/handle/tede/1876" TargetMode="External"/><Relationship Id="rId30" Type="http://schemas.openxmlformats.org/officeDocument/2006/relationships/hyperlink" Target="https://tede.ufam.edu.br/handle/tede/3436" TargetMode="External"/><Relationship Id="rId35" Type="http://schemas.openxmlformats.org/officeDocument/2006/relationships/hyperlink" Target="https://bdtd.inpa.gov.br/handle/tede/977?mode=full" TargetMode="External"/><Relationship Id="rId56" Type="http://schemas.openxmlformats.org/officeDocument/2006/relationships/hyperlink" Target="https://bdtd.inpa.gov.br/handle/tede/2220" TargetMode="External"/><Relationship Id="rId77" Type="http://schemas.openxmlformats.org/officeDocument/2006/relationships/hyperlink" Target="http://repositorioinstitucional.uea.edu.br/handle/riuea/2449" TargetMode="External"/><Relationship Id="rId100" Type="http://schemas.openxmlformats.org/officeDocument/2006/relationships/hyperlink" Target="https://repositorio.inpa.gov.br/handle/1/3986" TargetMode="External"/><Relationship Id="rId105" Type="http://schemas.openxmlformats.org/officeDocument/2006/relationships/hyperlink" Target="https://acervo.socioambiental.org/acervo/publicacoes-isa/aru-revista-de-pesquisa-intercultural-da-bacia-do-rio-negro-amazonia-v-1-n-1" TargetMode="External"/><Relationship Id="rId126" Type="http://schemas.openxmlformats.org/officeDocument/2006/relationships/hyperlink" Target="https://pib.socioambiental.org/pt/Downloads" TargetMode="External"/><Relationship Id="rId147" Type="http://schemas.openxmlformats.org/officeDocument/2006/relationships/hyperlink" Target="https://pib.socioambiental.org/pt/Downloads" TargetMode="External"/><Relationship Id="rId168" Type="http://schemas.openxmlformats.org/officeDocument/2006/relationships/hyperlink" Target="https://pib.socioambiental.org/pt/Downloads" TargetMode="External"/><Relationship Id="rId8" Type="http://schemas.openxmlformats.org/officeDocument/2006/relationships/hyperlink" Target="https://acervo.socioambiental.org/acervo/documentos/elementos-de-discussao-sobre-conservacao-da-agrobiodiversidade-o-exemplo-da" TargetMode="External"/><Relationship Id="rId51" Type="http://schemas.openxmlformats.org/officeDocument/2006/relationships/hyperlink" Target="https://doi.org/10.1016/j.jep.2015.07.033" TargetMode="External"/><Relationship Id="rId72" Type="http://schemas.openxmlformats.org/officeDocument/2006/relationships/hyperlink" Target="http://repositorio.ifam.edu.br/jspui/handle/4321/270" TargetMode="External"/><Relationship Id="rId93" Type="http://schemas.openxmlformats.org/officeDocument/2006/relationships/hyperlink" Target="https://doi.org/10.1590/S0102-695X2010005000008" TargetMode="External"/><Relationship Id="rId98" Type="http://schemas.openxmlformats.org/officeDocument/2006/relationships/hyperlink" Target="https://repositorio.inpa.gov.br/bitstream/1/4481/1/pibic_inpa.pdf" TargetMode="External"/><Relationship Id="rId121" Type="http://schemas.openxmlformats.org/officeDocument/2006/relationships/hyperlink" Target="https://pib.socioambiental.org/pt/Downloads" TargetMode="External"/><Relationship Id="rId142" Type="http://schemas.openxmlformats.org/officeDocument/2006/relationships/hyperlink" Target="https://www.even3.com.br/anais/ivsicasa/32174-analise-do-uso-de-plantas-medicinais-dos-visitantes-do-parque-municipal-do-mindu-manaus--am/" TargetMode="External"/><Relationship Id="rId163" Type="http://schemas.openxmlformats.org/officeDocument/2006/relationships/hyperlink" Target="http://novacartografiasocial.com.br/download/24-associacoes-indigenas-na-cidade-de-manaus-amarn-associacao-de-mulheres-indigenas-do-alto-rio-negro-numia-kura/" TargetMode="External"/><Relationship Id="rId3" Type="http://schemas.openxmlformats.org/officeDocument/2006/relationships/hyperlink" Target="https://doi.org/10.1016/0378-1127(92)90093-O" TargetMode="External"/><Relationship Id="rId25" Type="http://schemas.openxmlformats.org/officeDocument/2006/relationships/hyperlink" Target="https://acervo.socioambiental.org/acervo/publicacoes-isa/urihi-terra-floresta-yanomami" TargetMode="External"/><Relationship Id="rId46" Type="http://schemas.openxmlformats.org/officeDocument/2006/relationships/hyperlink" Target="https://bdtd.inpa.gov.br/handle/tede/1646" TargetMode="External"/><Relationship Id="rId67" Type="http://schemas.openxmlformats.org/officeDocument/2006/relationships/hyperlink" Target="https://riu.ufam.edu.br/handle/prefix/3038" TargetMode="External"/><Relationship Id="rId116" Type="http://schemas.openxmlformats.org/officeDocument/2006/relationships/hyperlink" Target="https://www.amazon.com.br/Wanano-Indians-Brazilian-Amazon-Sense/dp/0292785224" TargetMode="External"/><Relationship Id="rId137" Type="http://schemas.openxmlformats.org/officeDocument/2006/relationships/hyperlink" Target="https://pib.socioambiental.org/pt/Downloads" TargetMode="External"/><Relationship Id="rId158" Type="http://schemas.openxmlformats.org/officeDocument/2006/relationships/hyperlink" Target="https://pib.socioambiental.org/pt/Downloads" TargetMode="External"/><Relationship Id="rId20" Type="http://schemas.openxmlformats.org/officeDocument/2006/relationships/hyperlink" Target="https://onlinelibrary.wiley.com/doi/10.1111/j.1365-2699.2008.01975.x" TargetMode="External"/><Relationship Id="rId41" Type="http://schemas.openxmlformats.org/officeDocument/2006/relationships/hyperlink" Target="https://foirn.org.br/wp-content/uploads/2019/05/PRDIS_2003.pdf" TargetMode="External"/><Relationship Id="rId62" Type="http://schemas.openxmlformats.org/officeDocument/2006/relationships/hyperlink" Target="https://repositorio.unesp.br/handle/11449/150944" TargetMode="External"/><Relationship Id="rId83" Type="http://schemas.openxmlformats.org/officeDocument/2006/relationships/hyperlink" Target="http://www.etnolinguistica.org/article:vol7n1p1-42" TargetMode="External"/><Relationship Id="rId88" Type="http://schemas.openxmlformats.org/officeDocument/2006/relationships/hyperlink" Target="https://acervo.socioambiental.org/acervo/livros/plano-de-gestao-indigena-do-alto-e-medio-rio-negro-pgta-wasu" TargetMode="External"/><Relationship Id="rId111" Type="http://schemas.openxmlformats.org/officeDocument/2006/relationships/hyperlink" Target="https://www.jstor.org/stable/24825360" TargetMode="External"/><Relationship Id="rId132" Type="http://schemas.openxmlformats.org/officeDocument/2006/relationships/hyperlink" Target="https://pib.socioambiental.org/pt/Downloads" TargetMode="External"/><Relationship Id="rId153" Type="http://schemas.openxmlformats.org/officeDocument/2006/relationships/hyperlink" Target="https://pib.socioambiental.org/pt/Downloads" TargetMode="External"/><Relationship Id="rId174" Type="http://schemas.openxmlformats.org/officeDocument/2006/relationships/hyperlink" Target="https://pib.socioambiental.org/pt/Downloads" TargetMode="External"/><Relationship Id="rId15" Type="http://schemas.openxmlformats.org/officeDocument/2006/relationships/hyperlink" Target="https://acervo.socioambiental.org/sites/default/files/documents/HML00002.pdf" TargetMode="External"/><Relationship Id="rId36" Type="http://schemas.openxmlformats.org/officeDocument/2006/relationships/hyperlink" Target="https://www.scielo.br/j/bgoeldi/a/RcDSCMXTcrRrmkfmG7D6c8F/?format=html&amp;lang=pt" TargetMode="External"/><Relationship Id="rId57" Type="http://schemas.openxmlformats.org/officeDocument/2006/relationships/hyperlink" Target="https://doi.org/10.22456/1984-1191.69985" TargetMode="External"/><Relationship Id="rId106" Type="http://schemas.openxmlformats.org/officeDocument/2006/relationships/hyperlink" Target="https://acervo.socioambiental.org/acervo/publicacoes-isa/aru-revista-de-pesquisa-intercultural-da-bacia-do-rio-negro-amazonia-v-1-n-1" TargetMode="External"/><Relationship Id="rId127" Type="http://schemas.openxmlformats.org/officeDocument/2006/relationships/hyperlink" Target="https://pib.socioambiental.org/pt/Downloads" TargetMode="External"/><Relationship Id="rId10" Type="http://schemas.openxmlformats.org/officeDocument/2006/relationships/hyperlink" Target="https://www.researchgate.net/publication/26431082_Entre_selva_y_ciudad_Estrategias_de_produccion_en_el_Rio_Negro_Medio_Brasil" TargetMode="External"/><Relationship Id="rId31" Type="http://schemas.openxmlformats.org/officeDocument/2006/relationships/hyperlink" Target="https://www.scielo.br/j/aa/a/GVW8Cf3sLkDc6XVCpxsHyMy/?lang=pt" TargetMode="External"/><Relationship Id="rId52" Type="http://schemas.openxmlformats.org/officeDocument/2006/relationships/hyperlink" Target="https://acervodigital.ufpr.br/handle/1884/40953" TargetMode="External"/><Relationship Id="rId73" Type="http://schemas.openxmlformats.org/officeDocument/2006/relationships/hyperlink" Target="https://www.academia.edu/14903850/Wuhu%C3%A1k%C3%A9_a_mal%C3%A1ria_no_Alto_rio_Negro" TargetMode="External"/><Relationship Id="rId78" Type="http://schemas.openxmlformats.org/officeDocument/2006/relationships/hyperlink" Target="http://repositorioinstitucional.uea.edu.br/handle/riuea/2425" TargetMode="External"/><Relationship Id="rId94" Type="http://schemas.openxmlformats.org/officeDocument/2006/relationships/hyperlink" Target="http://www.etnolinguistica.org/biblio:carvalho-1979-jurupari" TargetMode="External"/><Relationship Id="rId99" Type="http://schemas.openxmlformats.org/officeDocument/2006/relationships/hyperlink" Target="https://repositorio.inpa.gov.br/bitstream/1/4450/1/pibic_inpa.pdf" TargetMode="External"/><Relationship Id="rId101" Type="http://schemas.openxmlformats.org/officeDocument/2006/relationships/hyperlink" Target="https://repositorio.inpa.gov.br/handle/1/4355" TargetMode="External"/><Relationship Id="rId122" Type="http://schemas.openxmlformats.org/officeDocument/2006/relationships/hyperlink" Target="https://www.livrarialua.com.br/produtos/colecao-reflexividades-indigenas-esgotado" TargetMode="External"/><Relationship Id="rId143" Type="http://schemas.openxmlformats.org/officeDocument/2006/relationships/hyperlink" Target="https://www.even3.com.br/anais/ivsicasa/33635-a-oferta-da-producao-da-agricultura-familiar-no-mercado-de-manausam/" TargetMode="External"/><Relationship Id="rId148" Type="http://schemas.openxmlformats.org/officeDocument/2006/relationships/hyperlink" Target="https://pib.socioambiental.org/pt/Downloads" TargetMode="External"/><Relationship Id="rId164" Type="http://schemas.openxmlformats.org/officeDocument/2006/relationships/hyperlink" Target="http://novacartografiasocial.com.br/download/07-ribeirinhos-e-artesaos-itaquera-gaspar-barreira-branca-e-sao-pedro-rio-jauaperi-rr-e-am/" TargetMode="External"/><Relationship Id="rId169" Type="http://schemas.openxmlformats.org/officeDocument/2006/relationships/hyperlink" Target="https://pib.socioambiental.org/pt/Downloads" TargetMode="External"/><Relationship Id="rId4" Type="http://schemas.openxmlformats.org/officeDocument/2006/relationships/hyperlink" Target="https://www.researchgate.net/publication/32976815_L%27extractivisme_en_Amazonie_bresilienne_un_systeme_en_crise_d%27identite" TargetMode="External"/><Relationship Id="rId9" Type="http://schemas.openxmlformats.org/officeDocument/2006/relationships/hyperlink" Target="https://www.scielo.br/j/sa/a/hxHgMw4YwNTftr4tMP8wPFw/?lang=pt" TargetMode="External"/><Relationship Id="rId26" Type="http://schemas.openxmlformats.org/officeDocument/2006/relationships/hyperlink" Target="https://journals.openedition.org/aof/6444" TargetMode="External"/><Relationship Id="rId47" Type="http://schemas.openxmlformats.org/officeDocument/2006/relationships/hyperlink" Target="https://issuu.com/instituto-socioambiental/docs/arte_baniwa_web" TargetMode="External"/><Relationship Id="rId68" Type="http://schemas.openxmlformats.org/officeDocument/2006/relationships/hyperlink" Target="http://objdig.ufrj.br/72/teses/188418.pdf" TargetMode="External"/><Relationship Id="rId89" Type="http://schemas.openxmlformats.org/officeDocument/2006/relationships/hyperlink" Target="https://tede.ufam.edu.br/handle/tede/5631" TargetMode="External"/><Relationship Id="rId112" Type="http://schemas.openxmlformats.org/officeDocument/2006/relationships/hyperlink" Target="https://anthrosource.onlinelibrary.wiley.com/doi/abs/10.1525/aa.1984.86.1.02a00020" TargetMode="External"/><Relationship Id="rId133" Type="http://schemas.openxmlformats.org/officeDocument/2006/relationships/hyperlink" Target="https://pib.socioambiental.org/pt/Downloads" TargetMode="External"/><Relationship Id="rId154" Type="http://schemas.openxmlformats.org/officeDocument/2006/relationships/hyperlink" Target="https://pib.socioambiental.org/pt/Downloads" TargetMode="External"/><Relationship Id="rId175" Type="http://schemas.openxmlformats.org/officeDocument/2006/relationships/hyperlink" Target="https://dtihost.sfo2.digitaloceanspaces.com/sbotanicab/56CNBot/56CNBot-1400.pdf" TargetMode="External"/><Relationship Id="rId16" Type="http://schemas.openxmlformats.org/officeDocument/2006/relationships/hyperlink" Target="https://www.academia.edu/12628173/ETHNOBOTANY_OF_RIVERINE_POPULATIONS_FROM_THE_RIO_NEGRO_AMAZONIA_BRAZIL_" TargetMode="External"/><Relationship Id="rId37" Type="http://schemas.openxmlformats.org/officeDocument/2006/relationships/hyperlink" Target="http://repositorio.ufla.br/jspui/handle/1/570" TargetMode="External"/><Relationship Id="rId58" Type="http://schemas.openxmlformats.org/officeDocument/2006/relationships/hyperlink" Target="https://doi.org/10.1016/j.jep.2015.11.048" TargetMode="External"/><Relationship Id="rId79" Type="http://schemas.openxmlformats.org/officeDocument/2006/relationships/hyperlink" Target="https://tede.ufam.edu.br/handle/tede/6945" TargetMode="External"/><Relationship Id="rId102" Type="http://schemas.openxmlformats.org/officeDocument/2006/relationships/hyperlink" Target="https://repositorio.inpa.gov.br/handle/1/20607" TargetMode="External"/><Relationship Id="rId123" Type="http://schemas.openxmlformats.org/officeDocument/2006/relationships/hyperlink" Target="https://horizon.documentation.ird.fr/exl-doc/pleins_textes/divers11-10/010020940.pdf" TargetMode="External"/><Relationship Id="rId144" Type="http://schemas.openxmlformats.org/officeDocument/2006/relationships/hyperlink" Target="https://pib.socioambiental.org/pt/Downloads" TargetMode="External"/><Relationship Id="rId90" Type="http://schemas.openxmlformats.org/officeDocument/2006/relationships/hyperlink" Target="https://acervo.socioambiental.org/acervo/documentos/manejo-e-agrobiodiversidade-na-agricultura-indigena-em-barcelos-rio-negro-am" TargetMode="External"/><Relationship Id="rId165" Type="http://schemas.openxmlformats.org/officeDocument/2006/relationships/hyperlink" Target="https://pib.socioambiental.org/pt/Downloads" TargetMode="External"/><Relationship Id="rId27" Type="http://schemas.openxmlformats.org/officeDocument/2006/relationships/hyperlink" Target="https://issuu.com/instituto-socioambiental/docs/manejo_do_mundo" TargetMode="External"/><Relationship Id="rId48" Type="http://schemas.openxmlformats.org/officeDocument/2006/relationships/hyperlink" Target="https://repositorio.unesp.br/handle/11449/134000?show=full" TargetMode="External"/><Relationship Id="rId69" Type="http://schemas.openxmlformats.org/officeDocument/2006/relationships/hyperlink" Target="https://bdtd.inpa.gov.br/handle/tede/1526" TargetMode="External"/><Relationship Id="rId113" Type="http://schemas.openxmlformats.org/officeDocument/2006/relationships/hyperlink" Target="https://pib.socioambiental.org/pt/Downloads" TargetMode="External"/><Relationship Id="rId134" Type="http://schemas.openxmlformats.org/officeDocument/2006/relationships/hyperlink" Target="https://pib.socioambiental.org/pt/Downloads" TargetMode="External"/><Relationship Id="rId80" Type="http://schemas.openxmlformats.org/officeDocument/2006/relationships/hyperlink" Target="https://tede.ufam.edu.br/handle/tede/6039" TargetMode="External"/><Relationship Id="rId155" Type="http://schemas.openxmlformats.org/officeDocument/2006/relationships/hyperlink" Target="https://pib.socioambiental.org/pt/Downloads" TargetMode="External"/><Relationship Id="rId176" Type="http://schemas.openxmlformats.org/officeDocument/2006/relationships/hyperlink" Target="https://www.amazon.com.br/Healing-Forest-Medicinal-Northwest-Amazonia/dp/0931146143" TargetMode="External"/><Relationship Id="rId17" Type="http://schemas.openxmlformats.org/officeDocument/2006/relationships/hyperlink" Target="https://bdtd.inpa.gov.br/handle/tede/1349" TargetMode="External"/><Relationship Id="rId38" Type="http://schemas.openxmlformats.org/officeDocument/2006/relationships/hyperlink" Target="https://bdtd.inpa.gov.br/handle/tede/1612" TargetMode="External"/><Relationship Id="rId59" Type="http://schemas.openxmlformats.org/officeDocument/2006/relationships/hyperlink" Target="https://doi.org/10.1016/j.jep.2016.03.055" TargetMode="External"/><Relationship Id="rId103" Type="http://schemas.openxmlformats.org/officeDocument/2006/relationships/hyperlink" Target="http://www.etnolinguistica.org/biblio:amorim-1928-lendas" TargetMode="External"/><Relationship Id="rId124" Type="http://schemas.openxmlformats.org/officeDocument/2006/relationships/hyperlink" Target="https://pib.socioambiental.org/pt/Downloads" TargetMode="External"/><Relationship Id="rId70" Type="http://schemas.openxmlformats.org/officeDocument/2006/relationships/hyperlink" Target="https://tede.ufam.edu.br/handle/tede/4324" TargetMode="External"/><Relationship Id="rId91" Type="http://schemas.openxmlformats.org/officeDocument/2006/relationships/hyperlink" Target="https://repositorio.unb.br/handle/10482/34292" TargetMode="External"/><Relationship Id="rId145" Type="http://schemas.openxmlformats.org/officeDocument/2006/relationships/hyperlink" Target="https://pib.socioambiental.org/pt/Downloads" TargetMode="External"/><Relationship Id="rId166" Type="http://schemas.openxmlformats.org/officeDocument/2006/relationships/hyperlink" Target="https://periodicos.ufam.edu.br/index.php/wamon/article/view/2754/325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pib.socioambiental.org/pt/Downloads" TargetMode="External"/><Relationship Id="rId1" Type="http://schemas.openxmlformats.org/officeDocument/2006/relationships/hyperlink" Target="http://www.bibliotecadigital.abong.org.br/handle/11465/1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"/>
  <sheetViews>
    <sheetView zoomScale="119" zoomScaleNormal="120" workbookViewId="0">
      <pane ySplit="1" topLeftCell="A77" activePane="bottomLeft" state="frozen"/>
      <selection pane="bottomLeft" activeCell="A88" sqref="A88"/>
    </sheetView>
  </sheetViews>
  <sheetFormatPr defaultRowHeight="15" x14ac:dyDescent="0.25"/>
  <cols>
    <col min="1" max="1" width="88" style="4" customWidth="1"/>
    <col min="2" max="2" width="26.7109375" style="4" customWidth="1"/>
    <col min="3" max="3" width="21" style="4" customWidth="1"/>
    <col min="4" max="4" width="22.42578125" style="5" customWidth="1"/>
    <col min="5" max="5" width="25.5703125" style="4" customWidth="1"/>
    <col min="6" max="6" width="41.140625" style="4" customWidth="1"/>
    <col min="7" max="7" width="19.7109375" style="4" customWidth="1"/>
    <col min="8" max="8" width="35" style="4" customWidth="1"/>
    <col min="9" max="9" width="35.42578125" style="4" customWidth="1"/>
    <col min="10" max="10" width="89.140625" style="4" customWidth="1"/>
    <col min="11" max="11" width="34.42578125" style="4" customWidth="1"/>
    <col min="12" max="12" width="33.42578125" style="4" customWidth="1"/>
    <col min="13" max="13" width="145.140625" style="4" customWidth="1"/>
    <col min="14" max="14" width="45.5703125" style="5" customWidth="1"/>
    <col min="15" max="15" width="40" style="4" customWidth="1"/>
    <col min="16" max="17" width="48.28515625" style="4" customWidth="1"/>
    <col min="18" max="18" width="128" style="5" customWidth="1"/>
    <col min="19" max="19" width="26.5703125" style="4" customWidth="1"/>
  </cols>
  <sheetData>
    <row r="1" spans="1:19" ht="18.75" x14ac:dyDescent="0.3">
      <c r="A1" s="16" t="s">
        <v>0</v>
      </c>
      <c r="B1" s="16" t="s">
        <v>2134</v>
      </c>
      <c r="C1" s="16" t="s">
        <v>823</v>
      </c>
      <c r="D1" s="16" t="s">
        <v>2135</v>
      </c>
      <c r="E1" s="16" t="s">
        <v>2155</v>
      </c>
      <c r="F1" s="16" t="s">
        <v>2132</v>
      </c>
      <c r="G1" s="16" t="s">
        <v>1</v>
      </c>
      <c r="H1" s="16" t="s">
        <v>824</v>
      </c>
      <c r="I1" s="16" t="s">
        <v>2159</v>
      </c>
      <c r="J1" s="16" t="s">
        <v>2158</v>
      </c>
      <c r="K1" s="16" t="s">
        <v>2177</v>
      </c>
      <c r="L1" s="16" t="s">
        <v>821</v>
      </c>
      <c r="M1" s="16" t="s">
        <v>514</v>
      </c>
      <c r="N1" s="16" t="s">
        <v>576</v>
      </c>
      <c r="O1" s="16" t="s">
        <v>583</v>
      </c>
      <c r="P1" s="16" t="s">
        <v>604</v>
      </c>
      <c r="Q1" s="16" t="s">
        <v>781</v>
      </c>
      <c r="R1" s="18" t="s">
        <v>825</v>
      </c>
      <c r="S1" s="16" t="s">
        <v>2305</v>
      </c>
    </row>
    <row r="2" spans="1:19" s="4" customFormat="1" x14ac:dyDescent="0.25">
      <c r="A2" s="4" t="s">
        <v>83</v>
      </c>
      <c r="B2" s="4" t="s">
        <v>1065</v>
      </c>
      <c r="C2" s="4" t="s">
        <v>1066</v>
      </c>
      <c r="D2" s="5">
        <v>2003</v>
      </c>
      <c r="E2" s="4" t="s">
        <v>2138</v>
      </c>
      <c r="F2" s="23" t="s">
        <v>2156</v>
      </c>
      <c r="G2" s="4" t="s">
        <v>386</v>
      </c>
      <c r="H2" s="4" t="s">
        <v>925</v>
      </c>
      <c r="I2" s="4" t="s">
        <v>1067</v>
      </c>
      <c r="J2" s="4" t="s">
        <v>400</v>
      </c>
      <c r="K2" s="4" t="s">
        <v>2173</v>
      </c>
      <c r="L2" s="4" t="s">
        <v>389</v>
      </c>
      <c r="M2" s="4" t="s">
        <v>2210</v>
      </c>
      <c r="N2" s="5" t="s">
        <v>2300</v>
      </c>
      <c r="O2" s="4" t="s">
        <v>584</v>
      </c>
      <c r="P2" s="4" t="s">
        <v>496</v>
      </c>
      <c r="Q2" s="4" t="s">
        <v>2077</v>
      </c>
      <c r="R2" s="9" t="s">
        <v>1068</v>
      </c>
      <c r="S2" s="4" t="s">
        <v>389</v>
      </c>
    </row>
    <row r="3" spans="1:19" s="4" customFormat="1" x14ac:dyDescent="0.25">
      <c r="A3" s="4" t="s">
        <v>2102</v>
      </c>
      <c r="B3" s="4" t="s">
        <v>1303</v>
      </c>
      <c r="C3" s="4" t="s">
        <v>1304</v>
      </c>
      <c r="D3" s="5">
        <v>2010</v>
      </c>
      <c r="E3" s="4" t="s">
        <v>2137</v>
      </c>
      <c r="F3" s="23" t="s">
        <v>2156</v>
      </c>
      <c r="G3" s="4" t="s">
        <v>386</v>
      </c>
      <c r="H3" s="4" t="s">
        <v>868</v>
      </c>
      <c r="I3" s="4" t="s">
        <v>2103</v>
      </c>
      <c r="J3" s="4" t="s">
        <v>434</v>
      </c>
      <c r="K3" s="4" t="s">
        <v>2173</v>
      </c>
      <c r="L3" s="4" t="s">
        <v>389</v>
      </c>
      <c r="M3" s="4" t="s">
        <v>2266</v>
      </c>
      <c r="N3" s="5" t="s">
        <v>2300</v>
      </c>
      <c r="O3" s="4" t="s">
        <v>584</v>
      </c>
      <c r="P3" s="4" t="s">
        <v>666</v>
      </c>
      <c r="Q3" s="4" t="s">
        <v>787</v>
      </c>
      <c r="R3" s="10" t="s">
        <v>1226</v>
      </c>
      <c r="S3" s="2" t="s">
        <v>389</v>
      </c>
    </row>
    <row r="4" spans="1:19" s="4" customFormat="1" x14ac:dyDescent="0.25">
      <c r="A4" s="4" t="s">
        <v>84</v>
      </c>
      <c r="B4" s="4" t="s">
        <v>1069</v>
      </c>
      <c r="C4" s="4" t="s">
        <v>1070</v>
      </c>
      <c r="D4" s="5">
        <v>2003</v>
      </c>
      <c r="E4" s="4" t="s">
        <v>2139</v>
      </c>
      <c r="F4" s="23" t="s">
        <v>2156</v>
      </c>
      <c r="G4" s="4" t="s">
        <v>386</v>
      </c>
      <c r="H4" s="4" t="s">
        <v>925</v>
      </c>
      <c r="I4" s="4" t="s">
        <v>1067</v>
      </c>
      <c r="J4" s="4" t="s">
        <v>400</v>
      </c>
      <c r="K4" s="4" t="s">
        <v>2175</v>
      </c>
      <c r="L4" s="4" t="s">
        <v>389</v>
      </c>
      <c r="M4" s="4" t="s">
        <v>2210</v>
      </c>
      <c r="N4" s="5" t="s">
        <v>2300</v>
      </c>
      <c r="O4" s="4" t="s">
        <v>584</v>
      </c>
      <c r="P4" s="20" t="s">
        <v>656</v>
      </c>
      <c r="Q4" s="4" t="s">
        <v>2074</v>
      </c>
      <c r="R4" s="10" t="s">
        <v>1071</v>
      </c>
      <c r="S4" s="4" t="s">
        <v>389</v>
      </c>
    </row>
    <row r="5" spans="1:19" s="4" customFormat="1" x14ac:dyDescent="0.25">
      <c r="A5" s="23" t="s">
        <v>134</v>
      </c>
      <c r="B5" s="23" t="s">
        <v>1221</v>
      </c>
      <c r="C5" s="23" t="s">
        <v>1222</v>
      </c>
      <c r="D5" s="24" t="s">
        <v>132</v>
      </c>
      <c r="E5" s="23" t="s">
        <v>2139</v>
      </c>
      <c r="F5" s="23" t="s">
        <v>2156</v>
      </c>
      <c r="G5" s="23" t="s">
        <v>386</v>
      </c>
      <c r="H5" s="23" t="s">
        <v>925</v>
      </c>
      <c r="I5" s="23" t="s">
        <v>1123</v>
      </c>
      <c r="J5" s="23" t="s">
        <v>400</v>
      </c>
      <c r="K5" s="23" t="s">
        <v>2173</v>
      </c>
      <c r="L5" s="23" t="s">
        <v>389</v>
      </c>
      <c r="M5" s="23" t="s">
        <v>2211</v>
      </c>
      <c r="N5" s="24" t="s">
        <v>2302</v>
      </c>
      <c r="O5" s="23" t="s">
        <v>584</v>
      </c>
      <c r="P5" s="23" t="s">
        <v>628</v>
      </c>
      <c r="Q5" s="23" t="s">
        <v>2074</v>
      </c>
      <c r="R5" s="47" t="s">
        <v>1223</v>
      </c>
      <c r="S5" s="23" t="s">
        <v>389</v>
      </c>
    </row>
    <row r="6" spans="1:19" s="4" customFormat="1" x14ac:dyDescent="0.25">
      <c r="A6" s="4" t="s">
        <v>243</v>
      </c>
      <c r="B6" s="2" t="s">
        <v>1549</v>
      </c>
      <c r="C6" s="4" t="s">
        <v>1550</v>
      </c>
      <c r="D6" s="5">
        <v>2017</v>
      </c>
      <c r="E6" s="4" t="s">
        <v>2138</v>
      </c>
      <c r="F6" s="23" t="s">
        <v>2157</v>
      </c>
      <c r="G6" s="4" t="s">
        <v>385</v>
      </c>
      <c r="H6" s="4" t="s">
        <v>828</v>
      </c>
      <c r="I6" s="4" t="s">
        <v>1388</v>
      </c>
      <c r="J6" s="4" t="s">
        <v>411</v>
      </c>
      <c r="K6" s="4" t="s">
        <v>2173</v>
      </c>
      <c r="L6" s="4" t="s">
        <v>389</v>
      </c>
      <c r="M6" s="4" t="s">
        <v>516</v>
      </c>
      <c r="N6" s="5" t="s">
        <v>2300</v>
      </c>
      <c r="O6" s="4" t="s">
        <v>584</v>
      </c>
      <c r="P6" s="4" t="s">
        <v>683</v>
      </c>
      <c r="Q6" s="4" t="s">
        <v>2077</v>
      </c>
      <c r="R6" s="10" t="s">
        <v>1551</v>
      </c>
      <c r="S6" s="4" t="s">
        <v>389</v>
      </c>
    </row>
    <row r="7" spans="1:19" s="4" customFormat="1" x14ac:dyDescent="0.25">
      <c r="A7" s="4" t="s">
        <v>1995</v>
      </c>
      <c r="B7" s="4" t="s">
        <v>1996</v>
      </c>
      <c r="C7" s="4" t="s">
        <v>1785</v>
      </c>
      <c r="D7" s="5">
        <v>2003</v>
      </c>
      <c r="E7" s="4" t="s">
        <v>2142</v>
      </c>
      <c r="F7" s="23" t="s">
        <v>2157</v>
      </c>
      <c r="G7" s="4" t="s">
        <v>386</v>
      </c>
      <c r="H7" s="4" t="s">
        <v>860</v>
      </c>
      <c r="I7" s="4" t="s">
        <v>843</v>
      </c>
      <c r="J7" s="4" t="s">
        <v>466</v>
      </c>
      <c r="K7" s="4" t="s">
        <v>2173</v>
      </c>
      <c r="L7" s="4" t="s">
        <v>389</v>
      </c>
      <c r="M7" s="4" t="s">
        <v>2286</v>
      </c>
      <c r="N7" s="4" t="s">
        <v>2301</v>
      </c>
      <c r="O7" s="4" t="s">
        <v>1997</v>
      </c>
      <c r="P7" s="46" t="s">
        <v>1998</v>
      </c>
      <c r="Q7" s="4" t="s">
        <v>2074</v>
      </c>
      <c r="R7" s="5" t="s">
        <v>1999</v>
      </c>
      <c r="S7" s="4" t="s">
        <v>389</v>
      </c>
    </row>
    <row r="8" spans="1:19" s="4" customFormat="1" x14ac:dyDescent="0.25">
      <c r="A8" s="4" t="s">
        <v>76</v>
      </c>
      <c r="B8" s="4" t="s">
        <v>1053</v>
      </c>
      <c r="C8" s="4" t="s">
        <v>970</v>
      </c>
      <c r="D8" s="5" t="s">
        <v>77</v>
      </c>
      <c r="E8" s="4" t="s">
        <v>2136</v>
      </c>
      <c r="F8" s="23" t="s">
        <v>2156</v>
      </c>
      <c r="G8" s="4" t="s">
        <v>385</v>
      </c>
      <c r="H8" s="4" t="s">
        <v>977</v>
      </c>
      <c r="I8" s="4" t="s">
        <v>2120</v>
      </c>
      <c r="J8" s="4" t="s">
        <v>412</v>
      </c>
      <c r="K8" s="4" t="s">
        <v>2172</v>
      </c>
      <c r="L8" s="4" t="s">
        <v>499</v>
      </c>
      <c r="M8" s="4" t="s">
        <v>2208</v>
      </c>
      <c r="N8" s="5" t="s">
        <v>2301</v>
      </c>
      <c r="O8" s="4" t="s">
        <v>584</v>
      </c>
      <c r="P8" s="4" t="s">
        <v>645</v>
      </c>
      <c r="Q8" s="4" t="s">
        <v>787</v>
      </c>
      <c r="R8" s="10" t="s">
        <v>1054</v>
      </c>
      <c r="S8" s="2" t="s">
        <v>954</v>
      </c>
    </row>
    <row r="9" spans="1:19" s="4" customFormat="1" x14ac:dyDescent="0.25">
      <c r="A9" s="4" t="s">
        <v>2075</v>
      </c>
      <c r="B9" s="4" t="s">
        <v>1342</v>
      </c>
      <c r="C9" s="4" t="s">
        <v>1343</v>
      </c>
      <c r="D9" s="5">
        <v>2010</v>
      </c>
      <c r="E9" s="4" t="s">
        <v>2137</v>
      </c>
      <c r="F9" s="23" t="s">
        <v>2156</v>
      </c>
      <c r="G9" s="4" t="s">
        <v>385</v>
      </c>
      <c r="H9" s="4" t="s">
        <v>828</v>
      </c>
      <c r="I9" s="4" t="s">
        <v>843</v>
      </c>
      <c r="J9" s="4" t="s">
        <v>440</v>
      </c>
      <c r="K9" s="4" t="s">
        <v>2173</v>
      </c>
      <c r="L9" s="4" t="s">
        <v>389</v>
      </c>
      <c r="M9" s="4" t="s">
        <v>527</v>
      </c>
      <c r="N9" s="4" t="s">
        <v>2299</v>
      </c>
      <c r="O9" s="4" t="s">
        <v>584</v>
      </c>
      <c r="P9" s="4" t="s">
        <v>685</v>
      </c>
      <c r="Q9" s="4" t="s">
        <v>787</v>
      </c>
      <c r="R9" s="5" t="s">
        <v>1334</v>
      </c>
      <c r="S9" s="2" t="s">
        <v>389</v>
      </c>
    </row>
    <row r="10" spans="1:19" s="4" customFormat="1" ht="15.75" x14ac:dyDescent="0.25">
      <c r="A10" s="4" t="s">
        <v>190</v>
      </c>
      <c r="B10" s="4" t="s">
        <v>1382</v>
      </c>
      <c r="C10" s="4" t="s">
        <v>1383</v>
      </c>
      <c r="D10" s="5">
        <v>2012</v>
      </c>
      <c r="E10" s="4" t="s">
        <v>2138</v>
      </c>
      <c r="F10" s="23" t="s">
        <v>2156</v>
      </c>
      <c r="G10" s="4" t="s">
        <v>384</v>
      </c>
      <c r="H10" s="4" t="s">
        <v>1207</v>
      </c>
      <c r="I10" s="8" t="s">
        <v>1384</v>
      </c>
      <c r="J10" s="4" t="s">
        <v>2163</v>
      </c>
      <c r="K10" s="4" t="s">
        <v>2172</v>
      </c>
      <c r="L10" s="4" t="s">
        <v>509</v>
      </c>
      <c r="M10" s="4" t="s">
        <v>2226</v>
      </c>
      <c r="N10" s="5" t="s">
        <v>2300</v>
      </c>
      <c r="O10" s="4" t="s">
        <v>584</v>
      </c>
      <c r="P10" s="4" t="s">
        <v>496</v>
      </c>
      <c r="Q10" s="4" t="s">
        <v>2077</v>
      </c>
      <c r="R10" s="10" t="s">
        <v>1385</v>
      </c>
      <c r="S10" s="4" t="s">
        <v>954</v>
      </c>
    </row>
    <row r="11" spans="1:19" s="4" customFormat="1" x14ac:dyDescent="0.25">
      <c r="A11" s="4" t="s">
        <v>8</v>
      </c>
      <c r="B11" s="4" t="s">
        <v>838</v>
      </c>
      <c r="C11" s="4" t="s">
        <v>839</v>
      </c>
      <c r="D11" s="5">
        <v>1865</v>
      </c>
      <c r="E11" s="4" t="s">
        <v>2136</v>
      </c>
      <c r="F11" s="4" t="s">
        <v>2157</v>
      </c>
      <c r="G11" s="4" t="s">
        <v>383</v>
      </c>
      <c r="H11" s="4" t="s">
        <v>898</v>
      </c>
      <c r="I11" s="4" t="s">
        <v>843</v>
      </c>
      <c r="J11" s="4" t="s">
        <v>392</v>
      </c>
      <c r="K11" s="4" t="s">
        <v>2173</v>
      </c>
      <c r="L11" s="4" t="s">
        <v>389</v>
      </c>
      <c r="M11" s="4" t="s">
        <v>2188</v>
      </c>
      <c r="N11" s="5" t="s">
        <v>2300</v>
      </c>
      <c r="O11" s="4" t="s">
        <v>584</v>
      </c>
      <c r="P11" s="4" t="s">
        <v>608</v>
      </c>
      <c r="Q11" s="4" t="s">
        <v>784</v>
      </c>
      <c r="R11" s="15" t="s">
        <v>840</v>
      </c>
      <c r="S11" s="4" t="s">
        <v>389</v>
      </c>
    </row>
    <row r="12" spans="1:19" s="4" customFormat="1" x14ac:dyDescent="0.25">
      <c r="A12" s="4" t="s">
        <v>26</v>
      </c>
      <c r="B12" s="4" t="s">
        <v>900</v>
      </c>
      <c r="C12" s="4" t="s">
        <v>901</v>
      </c>
      <c r="D12" s="5">
        <v>1977</v>
      </c>
      <c r="E12" s="4" t="s">
        <v>2139</v>
      </c>
      <c r="F12" s="4" t="s">
        <v>2156</v>
      </c>
      <c r="G12" s="4" t="s">
        <v>384</v>
      </c>
      <c r="H12" s="4" t="s">
        <v>828</v>
      </c>
      <c r="I12" s="4" t="s">
        <v>902</v>
      </c>
      <c r="J12" s="4" t="s">
        <v>2164</v>
      </c>
      <c r="K12" s="4" t="s">
        <v>2173</v>
      </c>
      <c r="L12" s="4" t="s">
        <v>389</v>
      </c>
      <c r="M12" s="4" t="s">
        <v>2228</v>
      </c>
      <c r="N12" s="5" t="s">
        <v>2300</v>
      </c>
      <c r="O12" s="4" t="s">
        <v>584</v>
      </c>
      <c r="P12" s="20" t="s">
        <v>617</v>
      </c>
      <c r="Q12" s="4" t="s">
        <v>2076</v>
      </c>
      <c r="R12" s="5" t="s">
        <v>903</v>
      </c>
      <c r="S12" s="4" t="s">
        <v>389</v>
      </c>
    </row>
    <row r="13" spans="1:19" s="4" customFormat="1" x14ac:dyDescent="0.25">
      <c r="A13" s="4" t="s">
        <v>27</v>
      </c>
      <c r="B13" s="4" t="s">
        <v>904</v>
      </c>
      <c r="C13" s="4" t="s">
        <v>905</v>
      </c>
      <c r="D13" s="5">
        <v>1978</v>
      </c>
      <c r="E13" s="4" t="s">
        <v>2139</v>
      </c>
      <c r="F13" s="4" t="s">
        <v>2156</v>
      </c>
      <c r="G13" s="4" t="s">
        <v>385</v>
      </c>
      <c r="H13" s="4" t="s">
        <v>906</v>
      </c>
      <c r="I13" s="4" t="s">
        <v>2086</v>
      </c>
      <c r="J13" s="4" t="s">
        <v>396</v>
      </c>
      <c r="K13" s="4" t="s">
        <v>2172</v>
      </c>
      <c r="L13" s="4" t="s">
        <v>496</v>
      </c>
      <c r="M13" s="4" t="s">
        <v>2282</v>
      </c>
      <c r="N13" s="5" t="s">
        <v>2301</v>
      </c>
      <c r="O13" s="4" t="s">
        <v>587</v>
      </c>
      <c r="P13" s="4" t="s">
        <v>619</v>
      </c>
      <c r="Q13" s="4" t="s">
        <v>785</v>
      </c>
      <c r="R13" s="5" t="s">
        <v>907</v>
      </c>
      <c r="S13" s="4" t="s">
        <v>389</v>
      </c>
    </row>
    <row r="14" spans="1:19" s="4" customFormat="1" x14ac:dyDescent="0.25">
      <c r="A14" s="4" t="s">
        <v>165</v>
      </c>
      <c r="B14" s="4" t="s">
        <v>1309</v>
      </c>
      <c r="C14" s="4" t="s">
        <v>1310</v>
      </c>
      <c r="D14" s="5">
        <v>2010</v>
      </c>
      <c r="E14" s="4" t="s">
        <v>2143</v>
      </c>
      <c r="F14" s="23" t="s">
        <v>2156</v>
      </c>
      <c r="G14" s="4" t="s">
        <v>385</v>
      </c>
      <c r="H14" s="4" t="s">
        <v>1311</v>
      </c>
      <c r="I14" s="4" t="s">
        <v>1312</v>
      </c>
      <c r="J14" s="4" t="s">
        <v>437</v>
      </c>
      <c r="K14" s="4" t="s">
        <v>2173</v>
      </c>
      <c r="L14" s="4" t="s">
        <v>389</v>
      </c>
      <c r="M14" s="4" t="s">
        <v>2205</v>
      </c>
      <c r="N14" s="5" t="s">
        <v>2300</v>
      </c>
      <c r="O14" s="4" t="s">
        <v>584</v>
      </c>
      <c r="P14" s="4" t="s">
        <v>507</v>
      </c>
      <c r="Q14" s="4" t="s">
        <v>798</v>
      </c>
      <c r="R14" s="10" t="s">
        <v>1313</v>
      </c>
      <c r="S14" s="2" t="s">
        <v>389</v>
      </c>
    </row>
    <row r="15" spans="1:19" s="4" customFormat="1" x14ac:dyDescent="0.25">
      <c r="A15" s="4" t="s">
        <v>217</v>
      </c>
      <c r="B15" s="4" t="s">
        <v>1469</v>
      </c>
      <c r="C15" s="4" t="s">
        <v>1470</v>
      </c>
      <c r="D15" s="5">
        <v>2015</v>
      </c>
      <c r="E15" s="4" t="s">
        <v>2138</v>
      </c>
      <c r="F15" s="23" t="s">
        <v>2157</v>
      </c>
      <c r="G15" s="4" t="s">
        <v>385</v>
      </c>
      <c r="H15" s="4" t="s">
        <v>2117</v>
      </c>
      <c r="I15" s="4" t="s">
        <v>2118</v>
      </c>
      <c r="J15" s="4" t="s">
        <v>458</v>
      </c>
      <c r="K15" s="4" t="s">
        <v>2173</v>
      </c>
      <c r="L15" s="4" t="s">
        <v>389</v>
      </c>
      <c r="M15" s="4" t="s">
        <v>2264</v>
      </c>
      <c r="N15" s="5" t="s">
        <v>2300</v>
      </c>
      <c r="O15" s="4" t="s">
        <v>584</v>
      </c>
      <c r="P15" s="4" t="s">
        <v>687</v>
      </c>
      <c r="Q15" s="4" t="s">
        <v>2077</v>
      </c>
      <c r="R15" s="10" t="s">
        <v>1471</v>
      </c>
      <c r="S15" s="4" t="s">
        <v>389</v>
      </c>
    </row>
    <row r="16" spans="1:19" s="4" customFormat="1" x14ac:dyDescent="0.25">
      <c r="A16" s="4" t="s">
        <v>170</v>
      </c>
      <c r="B16" s="4" t="s">
        <v>1329</v>
      </c>
      <c r="C16" s="4" t="s">
        <v>1330</v>
      </c>
      <c r="D16" s="5">
        <v>2010</v>
      </c>
      <c r="E16" s="4" t="s">
        <v>2136</v>
      </c>
      <c r="F16" s="23" t="s">
        <v>2157</v>
      </c>
      <c r="G16" s="4" t="s">
        <v>386</v>
      </c>
      <c r="H16" s="4" t="s">
        <v>868</v>
      </c>
      <c r="I16" s="4" t="s">
        <v>1331</v>
      </c>
      <c r="J16" s="4" t="s">
        <v>417</v>
      </c>
      <c r="K16" s="4" t="s">
        <v>2173</v>
      </c>
      <c r="L16" s="4" t="s">
        <v>389</v>
      </c>
      <c r="M16" s="4" t="s">
        <v>2270</v>
      </c>
      <c r="N16" s="5" t="s">
        <v>2300</v>
      </c>
      <c r="O16" s="4" t="s">
        <v>584</v>
      </c>
      <c r="P16" s="4" t="s">
        <v>684</v>
      </c>
      <c r="Q16" s="4" t="s">
        <v>787</v>
      </c>
      <c r="R16" s="5" t="s">
        <v>1332</v>
      </c>
      <c r="S16" s="2" t="s">
        <v>389</v>
      </c>
    </row>
    <row r="17" spans="1:19" s="4" customFormat="1" x14ac:dyDescent="0.25">
      <c r="A17" s="4" t="s">
        <v>218</v>
      </c>
      <c r="B17" s="2" t="s">
        <v>1472</v>
      </c>
      <c r="C17" s="4" t="s">
        <v>1473</v>
      </c>
      <c r="D17" s="5" t="s">
        <v>219</v>
      </c>
      <c r="E17" s="4" t="s">
        <v>2138</v>
      </c>
      <c r="F17" s="23" t="s">
        <v>2157</v>
      </c>
      <c r="G17" s="4" t="s">
        <v>386</v>
      </c>
      <c r="H17" s="4" t="s">
        <v>868</v>
      </c>
      <c r="I17" s="4" t="s">
        <v>843</v>
      </c>
      <c r="J17" s="4" t="s">
        <v>393</v>
      </c>
      <c r="K17" s="4" t="s">
        <v>2173</v>
      </c>
      <c r="L17" s="4" t="s">
        <v>389</v>
      </c>
      <c r="M17" s="4" t="s">
        <v>2271</v>
      </c>
      <c r="N17" s="5" t="s">
        <v>2299</v>
      </c>
      <c r="O17" s="4" t="s">
        <v>584</v>
      </c>
      <c r="P17" s="4" t="s">
        <v>507</v>
      </c>
      <c r="Q17" s="4" t="s">
        <v>2077</v>
      </c>
      <c r="R17" s="10" t="s">
        <v>1474</v>
      </c>
      <c r="S17" s="4" t="s">
        <v>389</v>
      </c>
    </row>
    <row r="18" spans="1:19" s="4" customFormat="1" x14ac:dyDescent="0.25">
      <c r="A18" s="4" t="s">
        <v>89</v>
      </c>
      <c r="B18" s="4" t="s">
        <v>1085</v>
      </c>
      <c r="C18" s="4" t="s">
        <v>1086</v>
      </c>
      <c r="D18" s="5">
        <v>2004</v>
      </c>
      <c r="E18" s="4" t="s">
        <v>2137</v>
      </c>
      <c r="F18" s="23" t="s">
        <v>2156</v>
      </c>
      <c r="G18" s="4" t="s">
        <v>386</v>
      </c>
      <c r="H18" s="4" t="s">
        <v>925</v>
      </c>
      <c r="I18" s="4" t="s">
        <v>843</v>
      </c>
      <c r="J18" s="4" t="s">
        <v>400</v>
      </c>
      <c r="K18" s="4" t="s">
        <v>2173</v>
      </c>
      <c r="L18" s="4" t="s">
        <v>389</v>
      </c>
      <c r="M18" s="4" t="s">
        <v>2212</v>
      </c>
      <c r="N18" s="4" t="s">
        <v>2299</v>
      </c>
      <c r="O18" s="4" t="s">
        <v>584</v>
      </c>
      <c r="P18" s="4" t="s">
        <v>660</v>
      </c>
      <c r="Q18" s="4" t="s">
        <v>787</v>
      </c>
      <c r="R18" s="5" t="s">
        <v>1087</v>
      </c>
      <c r="S18" s="4" t="s">
        <v>389</v>
      </c>
    </row>
    <row r="19" spans="1:19" s="4" customFormat="1" x14ac:dyDescent="0.25">
      <c r="A19" s="4" t="s">
        <v>255</v>
      </c>
      <c r="B19" s="2" t="s">
        <v>1577</v>
      </c>
      <c r="C19" s="4" t="s">
        <v>1578</v>
      </c>
      <c r="D19" s="5">
        <v>2018</v>
      </c>
      <c r="E19" s="4" t="s">
        <v>2138</v>
      </c>
      <c r="F19" s="23" t="s">
        <v>2156</v>
      </c>
      <c r="G19" s="4" t="s">
        <v>384</v>
      </c>
      <c r="H19" s="4" t="s">
        <v>828</v>
      </c>
      <c r="I19" s="4" t="s">
        <v>1579</v>
      </c>
      <c r="J19" s="4" t="s">
        <v>2164</v>
      </c>
      <c r="K19" s="4" t="s">
        <v>2173</v>
      </c>
      <c r="L19" s="4" t="s">
        <v>389</v>
      </c>
      <c r="M19" s="4" t="s">
        <v>2229</v>
      </c>
      <c r="N19" s="5" t="s">
        <v>2300</v>
      </c>
      <c r="O19" s="4" t="s">
        <v>584</v>
      </c>
      <c r="P19" s="4" t="s">
        <v>496</v>
      </c>
      <c r="Q19" s="4" t="s">
        <v>2077</v>
      </c>
      <c r="R19" s="10" t="s">
        <v>1580</v>
      </c>
      <c r="S19" s="2" t="s">
        <v>954</v>
      </c>
    </row>
    <row r="20" spans="1:19" s="4" customFormat="1" x14ac:dyDescent="0.25">
      <c r="A20" s="4" t="s">
        <v>265</v>
      </c>
      <c r="B20" s="4" t="s">
        <v>1612</v>
      </c>
      <c r="C20" s="4" t="s">
        <v>1613</v>
      </c>
      <c r="D20" s="5">
        <v>2019</v>
      </c>
      <c r="E20" s="4" t="s">
        <v>2139</v>
      </c>
      <c r="F20" s="23" t="s">
        <v>2157</v>
      </c>
      <c r="G20" s="4" t="s">
        <v>386</v>
      </c>
      <c r="H20" s="4" t="s">
        <v>1614</v>
      </c>
      <c r="I20" s="4" t="s">
        <v>1615</v>
      </c>
      <c r="J20" s="4" t="s">
        <v>414</v>
      </c>
      <c r="K20" s="4" t="s">
        <v>2173</v>
      </c>
      <c r="L20" s="4" t="s">
        <v>389</v>
      </c>
      <c r="M20" s="4" t="s">
        <v>539</v>
      </c>
      <c r="N20" s="5" t="s">
        <v>2300</v>
      </c>
      <c r="O20" s="4" t="s">
        <v>584</v>
      </c>
      <c r="P20" s="4" t="s">
        <v>715</v>
      </c>
      <c r="Q20" s="4" t="s">
        <v>787</v>
      </c>
      <c r="R20" s="5" t="s">
        <v>1609</v>
      </c>
      <c r="S20" s="4" t="s">
        <v>389</v>
      </c>
    </row>
    <row r="21" spans="1:19" s="4" customFormat="1" x14ac:dyDescent="0.25">
      <c r="A21" s="4" t="s">
        <v>198</v>
      </c>
      <c r="B21" s="4" t="s">
        <v>1406</v>
      </c>
      <c r="C21" s="4" t="s">
        <v>1407</v>
      </c>
      <c r="D21" s="5">
        <v>2013</v>
      </c>
      <c r="E21" s="4" t="s">
        <v>2136</v>
      </c>
      <c r="F21" s="23" t="s">
        <v>2157</v>
      </c>
      <c r="G21" s="4" t="s">
        <v>385</v>
      </c>
      <c r="H21" s="4" t="s">
        <v>1408</v>
      </c>
      <c r="I21" s="4" t="s">
        <v>1409</v>
      </c>
      <c r="J21" s="4" t="s">
        <v>450</v>
      </c>
      <c r="K21" s="4" t="s">
        <v>2173</v>
      </c>
      <c r="L21" s="4" t="s">
        <v>389</v>
      </c>
      <c r="M21" s="4" t="s">
        <v>2259</v>
      </c>
      <c r="N21" s="5" t="s">
        <v>2300</v>
      </c>
      <c r="O21" s="4" t="s">
        <v>584</v>
      </c>
      <c r="P21" s="4" t="s">
        <v>696</v>
      </c>
      <c r="Q21" s="4" t="s">
        <v>787</v>
      </c>
      <c r="R21" s="5" t="s">
        <v>1410</v>
      </c>
      <c r="S21" s="4" t="s">
        <v>389</v>
      </c>
    </row>
    <row r="22" spans="1:19" s="4" customFormat="1" x14ac:dyDescent="0.25">
      <c r="A22" s="4" t="s">
        <v>38</v>
      </c>
      <c r="B22" s="4" t="s">
        <v>931</v>
      </c>
      <c r="C22" s="4" t="s">
        <v>932</v>
      </c>
      <c r="D22" s="5">
        <v>1987</v>
      </c>
      <c r="E22" s="4" t="s">
        <v>2137</v>
      </c>
      <c r="F22" s="4" t="s">
        <v>2157</v>
      </c>
      <c r="G22" s="4" t="s">
        <v>385</v>
      </c>
      <c r="H22" s="4" t="s">
        <v>828</v>
      </c>
      <c r="I22" s="4" t="s">
        <v>933</v>
      </c>
      <c r="J22" s="4" t="s">
        <v>393</v>
      </c>
      <c r="K22" s="4" t="s">
        <v>2173</v>
      </c>
      <c r="L22" s="4" t="s">
        <v>389</v>
      </c>
      <c r="M22" s="4" t="s">
        <v>2250</v>
      </c>
      <c r="N22" s="5" t="s">
        <v>2302</v>
      </c>
      <c r="O22" s="4" t="s">
        <v>584</v>
      </c>
      <c r="P22" s="4" t="s">
        <v>625</v>
      </c>
      <c r="Q22" s="4" t="s">
        <v>787</v>
      </c>
      <c r="R22" s="10" t="s">
        <v>934</v>
      </c>
      <c r="S22" s="4" t="s">
        <v>389</v>
      </c>
    </row>
    <row r="23" spans="1:19" s="4" customFormat="1" x14ac:dyDescent="0.25">
      <c r="A23" s="4" t="s">
        <v>873</v>
      </c>
      <c r="B23" s="4" t="s">
        <v>874</v>
      </c>
      <c r="C23" s="5" t="s">
        <v>875</v>
      </c>
      <c r="D23" s="5">
        <v>1957</v>
      </c>
      <c r="E23" s="4" t="s">
        <v>2139</v>
      </c>
      <c r="F23" s="4" t="s">
        <v>2156</v>
      </c>
      <c r="G23" s="4" t="s">
        <v>385</v>
      </c>
      <c r="H23" s="4" t="s">
        <v>876</v>
      </c>
      <c r="I23" s="4" t="s">
        <v>843</v>
      </c>
      <c r="J23" s="4" t="s">
        <v>877</v>
      </c>
      <c r="K23" s="4" t="s">
        <v>2173</v>
      </c>
      <c r="L23" s="4" t="s">
        <v>389</v>
      </c>
      <c r="M23" s="4" t="s">
        <v>516</v>
      </c>
      <c r="N23" s="5" t="s">
        <v>2301</v>
      </c>
      <c r="O23" s="4" t="s">
        <v>584</v>
      </c>
      <c r="P23" s="4" t="s">
        <v>615</v>
      </c>
      <c r="Q23" s="4" t="s">
        <v>2074</v>
      </c>
      <c r="R23" s="15" t="s">
        <v>878</v>
      </c>
      <c r="S23" s="4" t="s">
        <v>389</v>
      </c>
    </row>
    <row r="24" spans="1:19" s="4" customFormat="1" x14ac:dyDescent="0.25">
      <c r="A24" s="4" t="s">
        <v>20</v>
      </c>
      <c r="B24" s="4" t="s">
        <v>879</v>
      </c>
      <c r="C24" s="5" t="s">
        <v>880</v>
      </c>
      <c r="D24" s="5">
        <v>1967</v>
      </c>
      <c r="E24" s="4" t="s">
        <v>2139</v>
      </c>
      <c r="F24" s="4" t="s">
        <v>2157</v>
      </c>
      <c r="G24" s="4" t="s">
        <v>386</v>
      </c>
      <c r="H24" s="4" t="s">
        <v>868</v>
      </c>
      <c r="I24" s="4" t="s">
        <v>881</v>
      </c>
      <c r="J24" s="4" t="s">
        <v>393</v>
      </c>
      <c r="K24" s="4" t="s">
        <v>2173</v>
      </c>
      <c r="L24" s="4" t="s">
        <v>389</v>
      </c>
      <c r="M24" s="4" t="s">
        <v>2272</v>
      </c>
      <c r="N24" s="5" t="s">
        <v>2301</v>
      </c>
      <c r="O24" s="4" t="s">
        <v>584</v>
      </c>
      <c r="P24" s="4" t="s">
        <v>615</v>
      </c>
      <c r="Q24" s="4" t="s">
        <v>2074</v>
      </c>
      <c r="R24" s="5" t="s">
        <v>882</v>
      </c>
      <c r="S24" s="4" t="s">
        <v>389</v>
      </c>
    </row>
    <row r="25" spans="1:19" s="4" customFormat="1" x14ac:dyDescent="0.25">
      <c r="A25" s="4" t="s">
        <v>154</v>
      </c>
      <c r="B25" s="4" t="s">
        <v>1281</v>
      </c>
      <c r="C25" s="4" t="s">
        <v>1282</v>
      </c>
      <c r="D25" s="4" t="s">
        <v>153</v>
      </c>
      <c r="E25" s="4" t="s">
        <v>2138</v>
      </c>
      <c r="F25" s="23" t="s">
        <v>2157</v>
      </c>
      <c r="G25" s="4" t="s">
        <v>385</v>
      </c>
      <c r="H25" s="4" t="s">
        <v>828</v>
      </c>
      <c r="I25" s="4" t="s">
        <v>1283</v>
      </c>
      <c r="J25" s="4" t="s">
        <v>400</v>
      </c>
      <c r="K25" s="4" t="s">
        <v>2173</v>
      </c>
      <c r="L25" s="4" t="s">
        <v>389</v>
      </c>
      <c r="M25" s="4" t="s">
        <v>2251</v>
      </c>
      <c r="N25" s="4" t="s">
        <v>2300</v>
      </c>
      <c r="O25" s="4" t="s">
        <v>584</v>
      </c>
      <c r="P25" s="4" t="s">
        <v>496</v>
      </c>
      <c r="Q25" s="4" t="s">
        <v>2077</v>
      </c>
      <c r="R25" s="5" t="s">
        <v>1284</v>
      </c>
      <c r="S25" s="2" t="s">
        <v>389</v>
      </c>
    </row>
    <row r="26" spans="1:19" s="4" customFormat="1" x14ac:dyDescent="0.25">
      <c r="A26" s="4" t="s">
        <v>18</v>
      </c>
      <c r="B26" s="4" t="s">
        <v>866</v>
      </c>
      <c r="C26" s="4" t="s">
        <v>867</v>
      </c>
      <c r="D26" s="5">
        <v>1954</v>
      </c>
      <c r="E26" s="4" t="s">
        <v>2139</v>
      </c>
      <c r="F26" s="4" t="s">
        <v>2156</v>
      </c>
      <c r="G26" s="4" t="s">
        <v>386</v>
      </c>
      <c r="H26" s="4" t="s">
        <v>868</v>
      </c>
      <c r="I26" s="4" t="s">
        <v>843</v>
      </c>
      <c r="J26" s="4" t="s">
        <v>2072</v>
      </c>
      <c r="K26" s="4" t="s">
        <v>2173</v>
      </c>
      <c r="L26" s="4" t="s">
        <v>389</v>
      </c>
      <c r="M26" s="4" t="s">
        <v>525</v>
      </c>
      <c r="N26" s="5" t="s">
        <v>2301</v>
      </c>
      <c r="O26" s="4" t="s">
        <v>584</v>
      </c>
      <c r="P26" s="4" t="s">
        <v>614</v>
      </c>
      <c r="Q26" s="4" t="s">
        <v>784</v>
      </c>
      <c r="R26" s="5" t="s">
        <v>869</v>
      </c>
      <c r="S26" s="4" t="s">
        <v>389</v>
      </c>
    </row>
    <row r="27" spans="1:19" s="4" customFormat="1" x14ac:dyDescent="0.25">
      <c r="A27" s="4" t="s">
        <v>244</v>
      </c>
      <c r="B27" s="2" t="s">
        <v>1552</v>
      </c>
      <c r="C27" s="4" t="s">
        <v>1553</v>
      </c>
      <c r="D27" s="5">
        <v>2017</v>
      </c>
      <c r="E27" s="4" t="s">
        <v>2138</v>
      </c>
      <c r="F27" s="23" t="s">
        <v>2156</v>
      </c>
      <c r="G27" s="4" t="s">
        <v>384</v>
      </c>
      <c r="H27" s="4" t="s">
        <v>828</v>
      </c>
      <c r="I27" s="4" t="s">
        <v>902</v>
      </c>
      <c r="J27" s="4" t="s">
        <v>2164</v>
      </c>
      <c r="K27" s="4" t="s">
        <v>2173</v>
      </c>
      <c r="L27" s="4" t="s">
        <v>389</v>
      </c>
      <c r="M27" s="4" t="s">
        <v>2228</v>
      </c>
      <c r="N27" s="5" t="s">
        <v>2300</v>
      </c>
      <c r="O27" s="4" t="s">
        <v>584</v>
      </c>
      <c r="P27" s="4" t="s">
        <v>683</v>
      </c>
      <c r="Q27" s="4" t="s">
        <v>2077</v>
      </c>
      <c r="R27" s="10" t="s">
        <v>1554</v>
      </c>
      <c r="S27" s="4" t="s">
        <v>389</v>
      </c>
    </row>
    <row r="28" spans="1:19" s="4" customFormat="1" x14ac:dyDescent="0.25">
      <c r="A28" s="4" t="s">
        <v>158</v>
      </c>
      <c r="B28" s="4" t="s">
        <v>1293</v>
      </c>
      <c r="C28" s="4" t="s">
        <v>1294</v>
      </c>
      <c r="D28" s="5">
        <v>2010</v>
      </c>
      <c r="E28" s="4" t="s">
        <v>2137</v>
      </c>
      <c r="F28" s="23" t="s">
        <v>2156</v>
      </c>
      <c r="G28" s="4" t="s">
        <v>386</v>
      </c>
      <c r="H28" s="4" t="s">
        <v>925</v>
      </c>
      <c r="I28" s="4" t="s">
        <v>2104</v>
      </c>
      <c r="J28" s="4" t="s">
        <v>400</v>
      </c>
      <c r="K28" s="4" t="s">
        <v>2173</v>
      </c>
      <c r="L28" s="4" t="s">
        <v>389</v>
      </c>
      <c r="M28" s="4" t="s">
        <v>2213</v>
      </c>
      <c r="N28" s="5" t="s">
        <v>2299</v>
      </c>
      <c r="O28" s="4" t="s">
        <v>584</v>
      </c>
      <c r="P28" s="4" t="s">
        <v>666</v>
      </c>
      <c r="Q28" s="4" t="s">
        <v>787</v>
      </c>
      <c r="R28" s="10" t="s">
        <v>1226</v>
      </c>
      <c r="S28" s="2" t="s">
        <v>389</v>
      </c>
    </row>
    <row r="29" spans="1:19" s="4" customFormat="1" x14ac:dyDescent="0.25">
      <c r="A29" s="4" t="s">
        <v>33</v>
      </c>
      <c r="B29" s="4" t="s">
        <v>917</v>
      </c>
      <c r="C29" s="4" t="s">
        <v>918</v>
      </c>
      <c r="D29" s="5">
        <v>1983</v>
      </c>
      <c r="E29" s="4" t="s">
        <v>2144</v>
      </c>
      <c r="F29" s="4" t="s">
        <v>2157</v>
      </c>
      <c r="G29" s="4" t="s">
        <v>386</v>
      </c>
      <c r="H29" s="4" t="s">
        <v>2093</v>
      </c>
      <c r="I29" s="4" t="s">
        <v>2098</v>
      </c>
      <c r="J29" s="4" t="s">
        <v>398</v>
      </c>
      <c r="K29" s="4" t="s">
        <v>2173</v>
      </c>
      <c r="L29" s="4" t="s">
        <v>389</v>
      </c>
      <c r="M29" s="4" t="s">
        <v>2293</v>
      </c>
      <c r="N29" s="5" t="s">
        <v>2301</v>
      </c>
      <c r="O29" s="4" t="s">
        <v>590</v>
      </c>
      <c r="P29" s="4" t="s">
        <v>622</v>
      </c>
      <c r="Q29" s="4" t="s">
        <v>786</v>
      </c>
      <c r="R29" s="5" t="s">
        <v>919</v>
      </c>
      <c r="S29" s="4" t="s">
        <v>389</v>
      </c>
    </row>
    <row r="30" spans="1:19" s="4" customFormat="1" x14ac:dyDescent="0.25">
      <c r="A30" s="23" t="s">
        <v>39</v>
      </c>
      <c r="B30" s="23" t="s">
        <v>935</v>
      </c>
      <c r="C30" s="23" t="s">
        <v>918</v>
      </c>
      <c r="D30" s="24">
        <v>1988</v>
      </c>
      <c r="E30" s="23" t="s">
        <v>2139</v>
      </c>
      <c r="F30" s="23" t="s">
        <v>2157</v>
      </c>
      <c r="G30" s="23" t="s">
        <v>386</v>
      </c>
      <c r="H30" s="23" t="s">
        <v>860</v>
      </c>
      <c r="I30" s="23" t="s">
        <v>936</v>
      </c>
      <c r="J30" s="23" t="s">
        <v>398</v>
      </c>
      <c r="K30" s="23" t="s">
        <v>2173</v>
      </c>
      <c r="L30" s="23" t="s">
        <v>389</v>
      </c>
      <c r="M30" s="23" t="s">
        <v>2287</v>
      </c>
      <c r="N30" s="24" t="s">
        <v>2301</v>
      </c>
      <c r="O30" s="23" t="s">
        <v>584</v>
      </c>
      <c r="P30" s="23" t="s">
        <v>626</v>
      </c>
      <c r="Q30" s="23" t="s">
        <v>788</v>
      </c>
      <c r="R30" s="24" t="s">
        <v>937</v>
      </c>
      <c r="S30" s="23" t="s">
        <v>389</v>
      </c>
    </row>
    <row r="31" spans="1:19" s="4" customFormat="1" x14ac:dyDescent="0.25">
      <c r="A31" s="4" t="s">
        <v>47</v>
      </c>
      <c r="B31" s="4" t="s">
        <v>967</v>
      </c>
      <c r="C31" s="4" t="s">
        <v>918</v>
      </c>
      <c r="D31" s="5">
        <v>1992</v>
      </c>
      <c r="E31" s="4" t="s">
        <v>2137</v>
      </c>
      <c r="F31" s="23" t="s">
        <v>2157</v>
      </c>
      <c r="G31" s="4" t="s">
        <v>386</v>
      </c>
      <c r="H31" s="4" t="s">
        <v>860</v>
      </c>
      <c r="I31" s="4" t="s">
        <v>2098</v>
      </c>
      <c r="J31" s="4" t="s">
        <v>398</v>
      </c>
      <c r="K31" s="4" t="s">
        <v>2173</v>
      </c>
      <c r="L31" s="4" t="s">
        <v>389</v>
      </c>
      <c r="M31" s="4" t="s">
        <v>515</v>
      </c>
      <c r="N31" s="4" t="s">
        <v>2301</v>
      </c>
      <c r="O31" s="4" t="s">
        <v>587</v>
      </c>
      <c r="P31" s="4" t="s">
        <v>633</v>
      </c>
      <c r="Q31" s="4" t="s">
        <v>787</v>
      </c>
      <c r="R31" s="5" t="s">
        <v>968</v>
      </c>
      <c r="S31" s="4" t="s">
        <v>389</v>
      </c>
    </row>
    <row r="32" spans="1:19" s="4" customFormat="1" x14ac:dyDescent="0.25">
      <c r="A32" s="4" t="s">
        <v>129</v>
      </c>
      <c r="B32" s="4" t="s">
        <v>1211</v>
      </c>
      <c r="C32" s="4" t="s">
        <v>1212</v>
      </c>
      <c r="D32" s="5" t="s">
        <v>130</v>
      </c>
      <c r="E32" s="4" t="s">
        <v>2136</v>
      </c>
      <c r="F32" s="23" t="s">
        <v>2157</v>
      </c>
      <c r="G32" s="4" t="s">
        <v>386</v>
      </c>
      <c r="H32" s="4" t="s">
        <v>868</v>
      </c>
      <c r="I32" s="4" t="s">
        <v>1213</v>
      </c>
      <c r="J32" s="4" t="s">
        <v>428</v>
      </c>
      <c r="K32" s="4" t="s">
        <v>2173</v>
      </c>
      <c r="L32" s="4" t="s">
        <v>389</v>
      </c>
      <c r="M32" s="4" t="s">
        <v>2273</v>
      </c>
      <c r="N32" s="5" t="s">
        <v>2300</v>
      </c>
      <c r="O32" s="4" t="s">
        <v>584</v>
      </c>
      <c r="P32" s="4" t="s">
        <v>666</v>
      </c>
      <c r="Q32" s="4" t="s">
        <v>787</v>
      </c>
      <c r="R32" s="10" t="s">
        <v>1214</v>
      </c>
      <c r="S32" s="4" t="s">
        <v>954</v>
      </c>
    </row>
    <row r="33" spans="1:19" s="4" customFormat="1" x14ac:dyDescent="0.25">
      <c r="A33" s="4" t="s">
        <v>241</v>
      </c>
      <c r="B33" s="4" t="s">
        <v>1544</v>
      </c>
      <c r="C33" s="4" t="s">
        <v>1545</v>
      </c>
      <c r="D33" s="5">
        <v>2017</v>
      </c>
      <c r="E33" s="4" t="s">
        <v>2136</v>
      </c>
      <c r="F33" s="23" t="s">
        <v>2156</v>
      </c>
      <c r="G33" s="4" t="s">
        <v>387</v>
      </c>
      <c r="H33" s="4" t="s">
        <v>898</v>
      </c>
      <c r="I33" s="4" t="s">
        <v>843</v>
      </c>
      <c r="J33" s="4" t="s">
        <v>465</v>
      </c>
      <c r="K33" s="4" t="s">
        <v>2173</v>
      </c>
      <c r="L33" s="4" t="s">
        <v>389</v>
      </c>
      <c r="M33" s="4" t="s">
        <v>2183</v>
      </c>
      <c r="N33" s="5" t="s">
        <v>2300</v>
      </c>
      <c r="O33" s="4" t="s">
        <v>584</v>
      </c>
      <c r="P33" s="4" t="s">
        <v>660</v>
      </c>
      <c r="Q33" s="4" t="s">
        <v>787</v>
      </c>
      <c r="R33" s="10" t="s">
        <v>1546</v>
      </c>
      <c r="S33" s="4" t="s">
        <v>389</v>
      </c>
    </row>
    <row r="34" spans="1:19" s="4" customFormat="1" x14ac:dyDescent="0.25">
      <c r="A34" s="4" t="s">
        <v>159</v>
      </c>
      <c r="B34" s="4" t="s">
        <v>1295</v>
      </c>
      <c r="C34" s="4" t="s">
        <v>1296</v>
      </c>
      <c r="D34" s="5">
        <v>2010</v>
      </c>
      <c r="E34" s="4" t="s">
        <v>2137</v>
      </c>
      <c r="F34" s="23" t="s">
        <v>2157</v>
      </c>
      <c r="G34" s="4" t="s">
        <v>386</v>
      </c>
      <c r="H34" s="4" t="s">
        <v>868</v>
      </c>
      <c r="I34" s="4" t="s">
        <v>2105</v>
      </c>
      <c r="J34" s="4" t="s">
        <v>435</v>
      </c>
      <c r="K34" s="4" t="s">
        <v>2173</v>
      </c>
      <c r="L34" s="4" t="s">
        <v>389</v>
      </c>
      <c r="M34" s="4" t="s">
        <v>2274</v>
      </c>
      <c r="N34" s="5" t="s">
        <v>2300</v>
      </c>
      <c r="O34" s="4" t="s">
        <v>584</v>
      </c>
      <c r="P34" s="4" t="s">
        <v>666</v>
      </c>
      <c r="Q34" s="4" t="s">
        <v>787</v>
      </c>
      <c r="R34" s="10" t="s">
        <v>1226</v>
      </c>
      <c r="S34" s="2" t="s">
        <v>389</v>
      </c>
    </row>
    <row r="35" spans="1:19" s="4" customFormat="1" x14ac:dyDescent="0.25">
      <c r="A35" s="4" t="s">
        <v>108</v>
      </c>
      <c r="C35" s="4" t="s">
        <v>1141</v>
      </c>
      <c r="D35" s="5">
        <v>2006</v>
      </c>
      <c r="E35" s="4" t="s">
        <v>2136</v>
      </c>
      <c r="F35" s="23" t="s">
        <v>2157</v>
      </c>
      <c r="G35" s="4" t="s">
        <v>387</v>
      </c>
      <c r="H35" s="4" t="s">
        <v>1142</v>
      </c>
      <c r="I35" s="4" t="s">
        <v>843</v>
      </c>
      <c r="J35" s="4" t="s">
        <v>416</v>
      </c>
      <c r="K35" s="4" t="s">
        <v>2173</v>
      </c>
      <c r="L35" s="4" t="s">
        <v>389</v>
      </c>
      <c r="M35" s="4" t="s">
        <v>2260</v>
      </c>
      <c r="N35" s="4" t="s">
        <v>2300</v>
      </c>
      <c r="O35" s="4" t="s">
        <v>584</v>
      </c>
      <c r="P35" s="4" t="s">
        <v>666</v>
      </c>
      <c r="Q35" s="4" t="s">
        <v>787</v>
      </c>
      <c r="R35" s="5" t="s">
        <v>1143</v>
      </c>
      <c r="S35" s="4" t="s">
        <v>389</v>
      </c>
    </row>
    <row r="36" spans="1:19" s="4" customFormat="1" x14ac:dyDescent="0.25">
      <c r="A36" s="4" t="s">
        <v>237</v>
      </c>
      <c r="B36" s="4" t="s">
        <v>1533</v>
      </c>
      <c r="C36" s="4" t="s">
        <v>1534</v>
      </c>
      <c r="D36" s="5">
        <v>2017</v>
      </c>
      <c r="E36" s="4" t="s">
        <v>2139</v>
      </c>
      <c r="F36" s="23" t="s">
        <v>2156</v>
      </c>
      <c r="G36" s="4" t="s">
        <v>385</v>
      </c>
      <c r="H36" s="4" t="s">
        <v>828</v>
      </c>
      <c r="I36" s="4" t="s">
        <v>2119</v>
      </c>
      <c r="J36" s="4" t="s">
        <v>464</v>
      </c>
      <c r="K36" s="4" t="s">
        <v>2173</v>
      </c>
      <c r="L36" s="4" t="s">
        <v>389</v>
      </c>
      <c r="M36" s="4" t="s">
        <v>531</v>
      </c>
      <c r="N36" s="4" t="s">
        <v>2300</v>
      </c>
      <c r="O36" s="4" t="s">
        <v>584</v>
      </c>
      <c r="P36" s="4" t="s">
        <v>707</v>
      </c>
      <c r="Q36" s="4" t="s">
        <v>787</v>
      </c>
      <c r="R36" s="15" t="s">
        <v>1535</v>
      </c>
      <c r="S36" s="4" t="s">
        <v>389</v>
      </c>
    </row>
    <row r="37" spans="1:19" s="4" customFormat="1" x14ac:dyDescent="0.25">
      <c r="A37" s="4" t="s">
        <v>253</v>
      </c>
      <c r="B37" s="4" t="s">
        <v>1573</v>
      </c>
      <c r="C37" s="4" t="s">
        <v>1574</v>
      </c>
      <c r="D37" s="5">
        <v>2018</v>
      </c>
      <c r="E37" s="4" t="s">
        <v>2139</v>
      </c>
      <c r="F37" s="23" t="s">
        <v>2157</v>
      </c>
      <c r="G37" s="4" t="s">
        <v>386</v>
      </c>
      <c r="H37" s="4" t="s">
        <v>868</v>
      </c>
      <c r="I37" s="4" t="s">
        <v>1540</v>
      </c>
      <c r="J37" s="4" t="s">
        <v>392</v>
      </c>
      <c r="K37" s="4" t="s">
        <v>2173</v>
      </c>
      <c r="L37" s="4" t="s">
        <v>389</v>
      </c>
      <c r="M37" s="4" t="s">
        <v>534</v>
      </c>
      <c r="N37" s="4" t="s">
        <v>2299</v>
      </c>
      <c r="O37" s="4" t="s">
        <v>584</v>
      </c>
      <c r="P37" s="4" t="s">
        <v>707</v>
      </c>
      <c r="Q37" s="4" t="s">
        <v>787</v>
      </c>
      <c r="R37" s="5" t="s">
        <v>1564</v>
      </c>
      <c r="S37" s="4" t="s">
        <v>389</v>
      </c>
    </row>
    <row r="38" spans="1:19" s="4" customFormat="1" x14ac:dyDescent="0.25">
      <c r="A38" s="4" t="s">
        <v>252</v>
      </c>
      <c r="B38" s="4" t="s">
        <v>1571</v>
      </c>
      <c r="C38" s="4" t="s">
        <v>1572</v>
      </c>
      <c r="D38" s="5">
        <v>2018</v>
      </c>
      <c r="E38" s="4" t="s">
        <v>2139</v>
      </c>
      <c r="F38" s="23" t="s">
        <v>2156</v>
      </c>
      <c r="G38" s="4" t="s">
        <v>386</v>
      </c>
      <c r="H38" s="4" t="s">
        <v>868</v>
      </c>
      <c r="I38" s="4" t="s">
        <v>1540</v>
      </c>
      <c r="J38" s="4" t="s">
        <v>392</v>
      </c>
      <c r="K38" s="4" t="s">
        <v>2173</v>
      </c>
      <c r="L38" s="4" t="s">
        <v>389</v>
      </c>
      <c r="M38" s="4" t="s">
        <v>534</v>
      </c>
      <c r="N38" s="4" t="s">
        <v>2299</v>
      </c>
      <c r="O38" s="4" t="s">
        <v>584</v>
      </c>
      <c r="P38" s="4" t="s">
        <v>707</v>
      </c>
      <c r="Q38" s="4" t="s">
        <v>787</v>
      </c>
      <c r="R38" s="5" t="s">
        <v>1564</v>
      </c>
      <c r="S38" s="4" t="s">
        <v>389</v>
      </c>
    </row>
    <row r="39" spans="1:19" s="4" customFormat="1" x14ac:dyDescent="0.25">
      <c r="A39" s="4" t="s">
        <v>118</v>
      </c>
      <c r="B39" s="4" t="s">
        <v>1175</v>
      </c>
      <c r="C39" s="4" t="s">
        <v>1176</v>
      </c>
      <c r="D39" s="5" t="s">
        <v>119</v>
      </c>
      <c r="E39" s="4" t="s">
        <v>2138</v>
      </c>
      <c r="F39" s="23" t="s">
        <v>2157</v>
      </c>
      <c r="G39" s="4" t="s">
        <v>384</v>
      </c>
      <c r="H39" s="4" t="s">
        <v>1177</v>
      </c>
      <c r="I39" s="4" t="s">
        <v>1178</v>
      </c>
      <c r="J39" s="4" t="s">
        <v>423</v>
      </c>
      <c r="K39" s="4" t="s">
        <v>2173</v>
      </c>
      <c r="L39" s="4" t="s">
        <v>389</v>
      </c>
      <c r="M39" s="4" t="s">
        <v>2204</v>
      </c>
      <c r="N39" s="5" t="s">
        <v>2300</v>
      </c>
      <c r="O39" s="4" t="s">
        <v>584</v>
      </c>
      <c r="P39" s="4" t="s">
        <v>671</v>
      </c>
      <c r="Q39" s="4" t="s">
        <v>2077</v>
      </c>
      <c r="R39" s="10" t="s">
        <v>1179</v>
      </c>
      <c r="S39" s="4" t="s">
        <v>389</v>
      </c>
    </row>
    <row r="40" spans="1:19" s="4" customFormat="1" x14ac:dyDescent="0.25">
      <c r="A40" s="4" t="s">
        <v>120</v>
      </c>
      <c r="B40" s="4" t="s">
        <v>1180</v>
      </c>
      <c r="C40" s="4" t="s">
        <v>1181</v>
      </c>
      <c r="D40" s="5" t="s">
        <v>119</v>
      </c>
      <c r="E40" s="4" t="s">
        <v>2138</v>
      </c>
      <c r="F40" s="23" t="s">
        <v>2156</v>
      </c>
      <c r="G40" s="4" t="s">
        <v>384</v>
      </c>
      <c r="H40" s="4" t="s">
        <v>1177</v>
      </c>
      <c r="I40" s="4" t="s">
        <v>1182</v>
      </c>
      <c r="J40" s="4" t="s">
        <v>424</v>
      </c>
      <c r="K40" s="4" t="s">
        <v>2173</v>
      </c>
      <c r="L40" s="4" t="s">
        <v>389</v>
      </c>
      <c r="M40" s="4" t="s">
        <v>2201</v>
      </c>
      <c r="N40" s="5" t="s">
        <v>2300</v>
      </c>
      <c r="O40" s="4" t="s">
        <v>584</v>
      </c>
      <c r="P40" s="4" t="s">
        <v>672</v>
      </c>
      <c r="Q40" s="4" t="s">
        <v>2077</v>
      </c>
      <c r="R40" s="10" t="s">
        <v>1183</v>
      </c>
      <c r="S40" s="4" t="s">
        <v>954</v>
      </c>
    </row>
    <row r="41" spans="1:19" s="4" customFormat="1" x14ac:dyDescent="0.25">
      <c r="A41" s="4" t="s">
        <v>122</v>
      </c>
      <c r="B41" s="4" t="s">
        <v>1188</v>
      </c>
      <c r="C41" s="4" t="s">
        <v>1189</v>
      </c>
      <c r="D41" s="5" t="s">
        <v>119</v>
      </c>
      <c r="E41" s="4" t="s">
        <v>2136</v>
      </c>
      <c r="F41" s="23" t="s">
        <v>2156</v>
      </c>
      <c r="G41" s="4" t="s">
        <v>384</v>
      </c>
      <c r="H41" s="4" t="s">
        <v>1177</v>
      </c>
      <c r="I41" s="4" t="s">
        <v>1178</v>
      </c>
      <c r="J41" s="4" t="s">
        <v>423</v>
      </c>
      <c r="K41" s="4" t="s">
        <v>2173</v>
      </c>
      <c r="L41" s="4" t="s">
        <v>389</v>
      </c>
      <c r="M41" s="4" t="s">
        <v>2202</v>
      </c>
      <c r="N41" s="5" t="s">
        <v>2300</v>
      </c>
      <c r="O41" s="4" t="s">
        <v>584</v>
      </c>
      <c r="P41" s="4" t="s">
        <v>673</v>
      </c>
      <c r="Q41" s="4" t="s">
        <v>785</v>
      </c>
      <c r="R41" s="10" t="s">
        <v>1190</v>
      </c>
      <c r="S41" s="4" t="s">
        <v>389</v>
      </c>
    </row>
    <row r="42" spans="1:19" s="4" customFormat="1" x14ac:dyDescent="0.25">
      <c r="A42" s="4" t="s">
        <v>169</v>
      </c>
      <c r="B42" s="4" t="s">
        <v>1325</v>
      </c>
      <c r="C42" s="4" t="s">
        <v>1326</v>
      </c>
      <c r="D42" s="5">
        <v>2010</v>
      </c>
      <c r="E42" s="4" t="s">
        <v>2138</v>
      </c>
      <c r="F42" s="23" t="s">
        <v>2156</v>
      </c>
      <c r="G42" s="4" t="s">
        <v>384</v>
      </c>
      <c r="H42" s="4" t="s">
        <v>828</v>
      </c>
      <c r="I42" s="4" t="s">
        <v>1327</v>
      </c>
      <c r="J42" s="4" t="s">
        <v>439</v>
      </c>
      <c r="K42" s="4" t="s">
        <v>2172</v>
      </c>
      <c r="L42" s="4" t="s">
        <v>507</v>
      </c>
      <c r="M42" s="4" t="s">
        <v>2230</v>
      </c>
      <c r="N42" s="5" t="s">
        <v>2300</v>
      </c>
      <c r="O42" s="4" t="s">
        <v>584</v>
      </c>
      <c r="P42" s="4" t="s">
        <v>683</v>
      </c>
      <c r="Q42" s="4" t="s">
        <v>2077</v>
      </c>
      <c r="R42" s="5" t="s">
        <v>1328</v>
      </c>
      <c r="S42" s="2" t="s">
        <v>389</v>
      </c>
    </row>
    <row r="43" spans="1:19" s="4" customFormat="1" x14ac:dyDescent="0.25">
      <c r="A43" s="4" t="s">
        <v>30</v>
      </c>
      <c r="B43" s="4" t="s">
        <v>911</v>
      </c>
      <c r="C43" s="4" t="s">
        <v>912</v>
      </c>
      <c r="D43" s="5">
        <v>1979</v>
      </c>
      <c r="E43" s="4" t="s">
        <v>2136</v>
      </c>
      <c r="F43" s="4" t="s">
        <v>2157</v>
      </c>
      <c r="G43" s="4" t="s">
        <v>386</v>
      </c>
      <c r="H43" s="4" t="s">
        <v>898</v>
      </c>
      <c r="I43" s="4" t="s">
        <v>843</v>
      </c>
      <c r="J43" s="4" t="s">
        <v>392</v>
      </c>
      <c r="K43" s="4" t="s">
        <v>2173</v>
      </c>
      <c r="L43" s="4" t="s">
        <v>389</v>
      </c>
      <c r="M43" s="4" t="s">
        <v>2189</v>
      </c>
      <c r="N43" s="4" t="s">
        <v>2300</v>
      </c>
      <c r="O43" s="4" t="s">
        <v>584</v>
      </c>
      <c r="P43" s="4" t="s">
        <v>620</v>
      </c>
      <c r="Q43" s="4" t="s">
        <v>784</v>
      </c>
      <c r="R43" s="43" t="s">
        <v>913</v>
      </c>
      <c r="S43" s="4" t="s">
        <v>389</v>
      </c>
    </row>
    <row r="44" spans="1:19" s="4" customFormat="1" x14ac:dyDescent="0.25">
      <c r="A44" s="4" t="s">
        <v>174</v>
      </c>
      <c r="B44" s="4" t="s">
        <v>1339</v>
      </c>
      <c r="C44" s="4" t="s">
        <v>1340</v>
      </c>
      <c r="D44" s="5">
        <v>2010</v>
      </c>
      <c r="E44" s="4" t="s">
        <v>2137</v>
      </c>
      <c r="F44" s="23" t="s">
        <v>2157</v>
      </c>
      <c r="G44" s="4" t="s">
        <v>384</v>
      </c>
      <c r="H44" s="4" t="s">
        <v>828</v>
      </c>
      <c r="I44" s="4" t="s">
        <v>1341</v>
      </c>
      <c r="J44" s="4" t="s">
        <v>2168</v>
      </c>
      <c r="K44" s="4" t="s">
        <v>2173</v>
      </c>
      <c r="L44" s="4" t="s">
        <v>389</v>
      </c>
      <c r="M44" s="4" t="s">
        <v>516</v>
      </c>
      <c r="N44" s="4" t="s">
        <v>2300</v>
      </c>
      <c r="O44" s="4" t="s">
        <v>584</v>
      </c>
      <c r="P44" s="4" t="s">
        <v>685</v>
      </c>
      <c r="Q44" s="4" t="s">
        <v>787</v>
      </c>
      <c r="R44" s="5" t="s">
        <v>1334</v>
      </c>
      <c r="S44" s="2" t="s">
        <v>389</v>
      </c>
    </row>
    <row r="45" spans="1:19" s="4" customFormat="1" x14ac:dyDescent="0.25">
      <c r="A45" s="4" t="s">
        <v>31</v>
      </c>
      <c r="B45" s="4" t="s">
        <v>914</v>
      </c>
      <c r="C45" s="4" t="s">
        <v>915</v>
      </c>
      <c r="D45" s="5" t="s">
        <v>32</v>
      </c>
      <c r="E45" s="4" t="s">
        <v>2137</v>
      </c>
      <c r="F45" s="23" t="s">
        <v>2156</v>
      </c>
      <c r="G45" s="4" t="s">
        <v>386</v>
      </c>
      <c r="H45" s="4" t="s">
        <v>2093</v>
      </c>
      <c r="I45" s="4" t="s">
        <v>843</v>
      </c>
      <c r="J45" s="4" t="s">
        <v>397</v>
      </c>
      <c r="K45" s="4" t="s">
        <v>2173</v>
      </c>
      <c r="L45" s="4" t="s">
        <v>389</v>
      </c>
      <c r="M45" s="4" t="s">
        <v>534</v>
      </c>
      <c r="N45" s="5" t="s">
        <v>2301</v>
      </c>
      <c r="O45" s="4" t="s">
        <v>584</v>
      </c>
      <c r="P45" s="20" t="s">
        <v>621</v>
      </c>
      <c r="Q45" s="4" t="s">
        <v>785</v>
      </c>
      <c r="R45" s="5" t="s">
        <v>916</v>
      </c>
      <c r="S45" s="4" t="s">
        <v>389</v>
      </c>
    </row>
    <row r="46" spans="1:19" s="4" customFormat="1" x14ac:dyDescent="0.25">
      <c r="A46" s="4" t="s">
        <v>41</v>
      </c>
      <c r="B46" s="4" t="s">
        <v>941</v>
      </c>
      <c r="C46" s="4" t="s">
        <v>942</v>
      </c>
      <c r="D46" s="5">
        <v>1989</v>
      </c>
      <c r="E46" s="4" t="s">
        <v>2139</v>
      </c>
      <c r="F46" s="23" t="s">
        <v>2156</v>
      </c>
      <c r="G46" s="4" t="s">
        <v>386</v>
      </c>
      <c r="H46" s="4" t="s">
        <v>860</v>
      </c>
      <c r="I46" s="4" t="s">
        <v>843</v>
      </c>
      <c r="J46" s="4" t="s">
        <v>393</v>
      </c>
      <c r="K46" s="4" t="s">
        <v>2173</v>
      </c>
      <c r="L46" s="4" t="s">
        <v>389</v>
      </c>
      <c r="M46" s="4" t="s">
        <v>2284</v>
      </c>
      <c r="N46" s="5" t="s">
        <v>2301</v>
      </c>
      <c r="O46" s="4" t="s">
        <v>587</v>
      </c>
      <c r="P46" s="4" t="s">
        <v>623</v>
      </c>
      <c r="Q46" s="4" t="s">
        <v>2074</v>
      </c>
      <c r="R46" s="5" t="s">
        <v>943</v>
      </c>
      <c r="S46" s="4" t="s">
        <v>389</v>
      </c>
    </row>
    <row r="47" spans="1:19" s="4" customFormat="1" x14ac:dyDescent="0.25">
      <c r="A47" s="4" t="s">
        <v>140</v>
      </c>
      <c r="B47" s="4" t="s">
        <v>1242</v>
      </c>
      <c r="C47" s="4" t="s">
        <v>1243</v>
      </c>
      <c r="D47" s="5">
        <v>2009</v>
      </c>
      <c r="E47" s="4" t="s">
        <v>2138</v>
      </c>
      <c r="F47" s="23" t="s">
        <v>2156</v>
      </c>
      <c r="G47" s="4" t="s">
        <v>384</v>
      </c>
      <c r="H47" s="4" t="s">
        <v>828</v>
      </c>
      <c r="I47" s="4" t="s">
        <v>1244</v>
      </c>
      <c r="J47" s="4" t="s">
        <v>2164</v>
      </c>
      <c r="K47" s="4" t="s">
        <v>2173</v>
      </c>
      <c r="L47" s="4" t="s">
        <v>389</v>
      </c>
      <c r="M47" s="4" t="s">
        <v>534</v>
      </c>
      <c r="N47" s="5" t="s">
        <v>2300</v>
      </c>
      <c r="O47" s="4" t="s">
        <v>584</v>
      </c>
      <c r="P47" s="4" t="s">
        <v>507</v>
      </c>
      <c r="Q47" s="4" t="s">
        <v>2077</v>
      </c>
      <c r="R47" s="10" t="s">
        <v>1245</v>
      </c>
      <c r="S47" s="4" t="s">
        <v>389</v>
      </c>
    </row>
    <row r="48" spans="1:19" s="4" customFormat="1" x14ac:dyDescent="0.25">
      <c r="A48" s="4" t="s">
        <v>85</v>
      </c>
      <c r="B48" s="4" t="s">
        <v>1072</v>
      </c>
      <c r="C48" s="4" t="s">
        <v>1073</v>
      </c>
      <c r="D48" s="5">
        <v>2003</v>
      </c>
      <c r="E48" s="4" t="s">
        <v>2147</v>
      </c>
      <c r="F48" s="23" t="s">
        <v>2156</v>
      </c>
      <c r="G48" s="4" t="s">
        <v>385</v>
      </c>
      <c r="H48" s="4" t="s">
        <v>828</v>
      </c>
      <c r="I48" s="4" t="s">
        <v>1074</v>
      </c>
      <c r="J48" s="4" t="s">
        <v>464</v>
      </c>
      <c r="K48" s="4" t="s">
        <v>2176</v>
      </c>
      <c r="L48" s="4" t="s">
        <v>496</v>
      </c>
      <c r="M48" s="4" t="s">
        <v>2231</v>
      </c>
      <c r="N48" s="5" t="s">
        <v>2300</v>
      </c>
      <c r="O48" s="4" t="s">
        <v>584</v>
      </c>
      <c r="P48" s="4" t="s">
        <v>657</v>
      </c>
      <c r="Q48" s="4" t="s">
        <v>787</v>
      </c>
      <c r="R48" s="9" t="s">
        <v>1075</v>
      </c>
      <c r="S48" s="2" t="s">
        <v>954</v>
      </c>
    </row>
    <row r="49" spans="1:19" s="4" customFormat="1" x14ac:dyDescent="0.25">
      <c r="A49" s="4" t="s">
        <v>225</v>
      </c>
      <c r="B49" s="4" t="s">
        <v>1494</v>
      </c>
      <c r="C49" s="4" t="s">
        <v>1495</v>
      </c>
      <c r="D49" s="5">
        <v>2015</v>
      </c>
      <c r="E49" s="4" t="s">
        <v>2148</v>
      </c>
      <c r="F49" s="23" t="s">
        <v>2156</v>
      </c>
      <c r="G49" s="4" t="s">
        <v>384</v>
      </c>
      <c r="H49" s="4" t="s">
        <v>828</v>
      </c>
      <c r="I49" s="4" t="s">
        <v>1496</v>
      </c>
      <c r="J49" s="4" t="s">
        <v>419</v>
      </c>
      <c r="K49" s="4" t="s">
        <v>2173</v>
      </c>
      <c r="L49" s="4" t="s">
        <v>389</v>
      </c>
      <c r="M49" s="4" t="s">
        <v>2232</v>
      </c>
      <c r="N49" s="5" t="s">
        <v>2300</v>
      </c>
      <c r="O49" s="4" t="s">
        <v>584</v>
      </c>
      <c r="P49" s="4" t="s">
        <v>705</v>
      </c>
      <c r="Q49" s="4" t="s">
        <v>803</v>
      </c>
      <c r="R49" s="9" t="s">
        <v>1497</v>
      </c>
      <c r="S49" s="4" t="s">
        <v>389</v>
      </c>
    </row>
    <row r="50" spans="1:19" s="4" customFormat="1" x14ac:dyDescent="0.25">
      <c r="A50" s="4" t="s">
        <v>206</v>
      </c>
      <c r="B50" s="4" t="s">
        <v>1435</v>
      </c>
      <c r="C50" s="4" t="s">
        <v>1436</v>
      </c>
      <c r="D50" s="5">
        <v>2013</v>
      </c>
      <c r="E50" s="4" t="s">
        <v>2138</v>
      </c>
      <c r="F50" s="23" t="s">
        <v>2156</v>
      </c>
      <c r="G50" s="4" t="s">
        <v>384</v>
      </c>
      <c r="H50" s="4" t="s">
        <v>1106</v>
      </c>
      <c r="I50" s="4" t="s">
        <v>1256</v>
      </c>
      <c r="J50" s="4" t="s">
        <v>439</v>
      </c>
      <c r="K50" s="4" t="s">
        <v>2172</v>
      </c>
      <c r="L50" s="4" t="s">
        <v>511</v>
      </c>
      <c r="M50" s="4" t="s">
        <v>2180</v>
      </c>
      <c r="N50" s="4" t="s">
        <v>2300</v>
      </c>
      <c r="O50" s="4" t="s">
        <v>584</v>
      </c>
      <c r="P50" s="4" t="s">
        <v>496</v>
      </c>
      <c r="Q50" s="4" t="s">
        <v>2077</v>
      </c>
      <c r="R50" s="5" t="s">
        <v>1437</v>
      </c>
      <c r="S50" s="4" t="s">
        <v>389</v>
      </c>
    </row>
    <row r="51" spans="1:19" s="4" customFormat="1" x14ac:dyDescent="0.25">
      <c r="A51" s="4" t="s">
        <v>35</v>
      </c>
      <c r="B51" s="4" t="s">
        <v>923</v>
      </c>
      <c r="C51" s="4" t="s">
        <v>924</v>
      </c>
      <c r="D51" s="5">
        <v>1985</v>
      </c>
      <c r="E51" s="4" t="s">
        <v>2145</v>
      </c>
      <c r="F51" s="4" t="s">
        <v>2156</v>
      </c>
      <c r="G51" s="4" t="s">
        <v>386</v>
      </c>
      <c r="H51" s="4" t="s">
        <v>925</v>
      </c>
      <c r="I51" s="4" t="s">
        <v>926</v>
      </c>
      <c r="J51" s="4" t="s">
        <v>400</v>
      </c>
      <c r="K51" s="4" t="s">
        <v>2172</v>
      </c>
      <c r="L51" s="4" t="s">
        <v>497</v>
      </c>
      <c r="M51" s="4" t="s">
        <v>2214</v>
      </c>
      <c r="N51" s="5" t="s">
        <v>2301</v>
      </c>
      <c r="O51" s="4" t="s">
        <v>587</v>
      </c>
      <c r="P51" s="4" t="s">
        <v>624</v>
      </c>
      <c r="Q51" s="4" t="s">
        <v>787</v>
      </c>
      <c r="R51" s="5" t="s">
        <v>927</v>
      </c>
      <c r="S51" s="4" t="s">
        <v>389</v>
      </c>
    </row>
    <row r="52" spans="1:19" s="4" customFormat="1" x14ac:dyDescent="0.25">
      <c r="A52" s="4" t="s">
        <v>207</v>
      </c>
      <c r="B52" s="4" t="s">
        <v>1438</v>
      </c>
      <c r="C52" s="4" t="s">
        <v>1439</v>
      </c>
      <c r="D52" s="5">
        <v>2013</v>
      </c>
      <c r="E52" s="4" t="s">
        <v>2138</v>
      </c>
      <c r="F52" s="23" t="s">
        <v>2156</v>
      </c>
      <c r="G52" s="4" t="s">
        <v>384</v>
      </c>
      <c r="H52" s="4" t="s">
        <v>828</v>
      </c>
      <c r="I52" s="4" t="s">
        <v>902</v>
      </c>
      <c r="J52" s="4" t="s">
        <v>2164</v>
      </c>
      <c r="K52" s="4" t="s">
        <v>2173</v>
      </c>
      <c r="L52" s="4" t="s">
        <v>389</v>
      </c>
      <c r="M52" s="21" t="s">
        <v>2233</v>
      </c>
      <c r="N52" s="5" t="s">
        <v>2300</v>
      </c>
      <c r="O52" s="4" t="s">
        <v>584</v>
      </c>
      <c r="P52" s="4" t="s">
        <v>507</v>
      </c>
      <c r="Q52" s="4" t="s">
        <v>2077</v>
      </c>
      <c r="R52" s="9" t="s">
        <v>1440</v>
      </c>
      <c r="S52" s="4" t="s">
        <v>389</v>
      </c>
    </row>
    <row r="53" spans="1:19" s="4" customFormat="1" x14ac:dyDescent="0.25">
      <c r="A53" s="4" t="s">
        <v>61</v>
      </c>
      <c r="B53" s="4" t="s">
        <v>1009</v>
      </c>
      <c r="C53" s="4" t="s">
        <v>1010</v>
      </c>
      <c r="D53" s="5">
        <v>1998</v>
      </c>
      <c r="E53" s="4" t="s">
        <v>2138</v>
      </c>
      <c r="F53" s="23" t="s">
        <v>2156</v>
      </c>
      <c r="G53" s="4" t="s">
        <v>384</v>
      </c>
      <c r="H53" s="4" t="s">
        <v>992</v>
      </c>
      <c r="I53" s="4" t="s">
        <v>2114</v>
      </c>
      <c r="J53" s="4" t="s">
        <v>406</v>
      </c>
      <c r="K53" s="4" t="s">
        <v>2173</v>
      </c>
      <c r="L53" s="4" t="s">
        <v>389</v>
      </c>
      <c r="M53" s="4" t="s">
        <v>2225</v>
      </c>
      <c r="N53" s="5" t="s">
        <v>2300</v>
      </c>
      <c r="O53" s="4" t="s">
        <v>584</v>
      </c>
      <c r="P53" s="4" t="s">
        <v>643</v>
      </c>
      <c r="Q53" s="4" t="s">
        <v>787</v>
      </c>
      <c r="R53" s="10" t="s">
        <v>1011</v>
      </c>
      <c r="S53" s="4" t="s">
        <v>389</v>
      </c>
    </row>
    <row r="54" spans="1:19" s="4" customFormat="1" x14ac:dyDescent="0.25">
      <c r="A54" s="4" t="s">
        <v>82</v>
      </c>
      <c r="B54" s="4" t="s">
        <v>1062</v>
      </c>
      <c r="C54" s="4" t="s">
        <v>1063</v>
      </c>
      <c r="D54" s="5">
        <v>2003</v>
      </c>
      <c r="E54" s="4" t="s">
        <v>2139</v>
      </c>
      <c r="F54" s="23" t="s">
        <v>2156</v>
      </c>
      <c r="G54" s="4" t="s">
        <v>385</v>
      </c>
      <c r="H54" s="4" t="s">
        <v>828</v>
      </c>
      <c r="I54" s="4" t="s">
        <v>1351</v>
      </c>
      <c r="J54" s="4" t="s">
        <v>413</v>
      </c>
      <c r="K54" s="4" t="s">
        <v>2173</v>
      </c>
      <c r="L54" s="4" t="s">
        <v>389</v>
      </c>
      <c r="M54" s="4" t="s">
        <v>2234</v>
      </c>
      <c r="N54" s="5" t="s">
        <v>2301</v>
      </c>
      <c r="O54" s="4" t="s">
        <v>590</v>
      </c>
      <c r="P54" s="21" t="s">
        <v>655</v>
      </c>
      <c r="Q54" s="4" t="s">
        <v>2076</v>
      </c>
      <c r="R54" s="11" t="s">
        <v>1064</v>
      </c>
      <c r="S54" s="4" t="s">
        <v>389</v>
      </c>
    </row>
    <row r="55" spans="1:19" s="4" customFormat="1" x14ac:dyDescent="0.25">
      <c r="A55" s="4" t="s">
        <v>98</v>
      </c>
      <c r="B55" s="4" t="s">
        <v>1114</v>
      </c>
      <c r="C55" s="4" t="s">
        <v>1063</v>
      </c>
      <c r="D55" s="5" t="s">
        <v>99</v>
      </c>
      <c r="E55" s="4" t="s">
        <v>2139</v>
      </c>
      <c r="F55" s="23" t="s">
        <v>2156</v>
      </c>
      <c r="G55" s="4" t="s">
        <v>385</v>
      </c>
      <c r="H55" s="4" t="s">
        <v>828</v>
      </c>
      <c r="I55" s="4" t="s">
        <v>1115</v>
      </c>
      <c r="J55" s="4" t="s">
        <v>464</v>
      </c>
      <c r="K55" s="4" t="s">
        <v>2173</v>
      </c>
      <c r="L55" s="4" t="s">
        <v>389</v>
      </c>
      <c r="M55" s="4" t="s">
        <v>534</v>
      </c>
      <c r="N55" s="5" t="s">
        <v>2301</v>
      </c>
      <c r="O55" s="4" t="s">
        <v>584</v>
      </c>
      <c r="P55" s="4" t="s">
        <v>664</v>
      </c>
      <c r="Q55" s="4" t="s">
        <v>2076</v>
      </c>
      <c r="R55" s="10" t="s">
        <v>1116</v>
      </c>
      <c r="S55" s="4" t="s">
        <v>389</v>
      </c>
    </row>
    <row r="56" spans="1:19" s="4" customFormat="1" x14ac:dyDescent="0.25">
      <c r="A56" s="4" t="s">
        <v>177</v>
      </c>
      <c r="B56" s="4" t="s">
        <v>1349</v>
      </c>
      <c r="C56" s="4" t="s">
        <v>1350</v>
      </c>
      <c r="D56" s="5">
        <v>2011</v>
      </c>
      <c r="E56" s="4" t="s">
        <v>2139</v>
      </c>
      <c r="F56" s="23" t="s">
        <v>2156</v>
      </c>
      <c r="G56" s="4" t="s">
        <v>387</v>
      </c>
      <c r="H56" s="4" t="s">
        <v>828</v>
      </c>
      <c r="I56" s="4" t="s">
        <v>1351</v>
      </c>
      <c r="J56" s="4" t="s">
        <v>392</v>
      </c>
      <c r="K56" s="4" t="s">
        <v>2173</v>
      </c>
      <c r="L56" s="4" t="s">
        <v>389</v>
      </c>
      <c r="M56" s="4" t="s">
        <v>2235</v>
      </c>
      <c r="N56" s="5" t="s">
        <v>2301</v>
      </c>
      <c r="O56" s="4" t="s">
        <v>584</v>
      </c>
      <c r="P56" s="4" t="s">
        <v>617</v>
      </c>
      <c r="Q56" s="4" t="s">
        <v>2074</v>
      </c>
      <c r="R56" s="10" t="s">
        <v>1352</v>
      </c>
      <c r="S56" s="2" t="s">
        <v>389</v>
      </c>
    </row>
    <row r="57" spans="1:19" s="4" customFormat="1" x14ac:dyDescent="0.25">
      <c r="A57" s="4" t="s">
        <v>66</v>
      </c>
      <c r="B57" s="4" t="s">
        <v>1022</v>
      </c>
      <c r="C57" s="4" t="s">
        <v>1023</v>
      </c>
      <c r="D57" s="5">
        <v>1999</v>
      </c>
      <c r="E57" s="4" t="s">
        <v>2139</v>
      </c>
      <c r="F57" s="23" t="s">
        <v>2156</v>
      </c>
      <c r="G57" s="4" t="s">
        <v>383</v>
      </c>
      <c r="H57" s="4" t="s">
        <v>1024</v>
      </c>
      <c r="I57" s="4" t="s">
        <v>843</v>
      </c>
      <c r="J57" s="4" t="s">
        <v>407</v>
      </c>
      <c r="K57" s="4" t="s">
        <v>2173</v>
      </c>
      <c r="L57" s="4" t="s">
        <v>389</v>
      </c>
      <c r="M57" s="4" t="s">
        <v>2291</v>
      </c>
      <c r="N57" s="5" t="s">
        <v>2301</v>
      </c>
      <c r="O57" s="4" t="s">
        <v>584</v>
      </c>
      <c r="P57" s="4" t="s">
        <v>645</v>
      </c>
      <c r="Q57" s="4" t="s">
        <v>787</v>
      </c>
      <c r="R57" s="10" t="s">
        <v>1025</v>
      </c>
      <c r="S57" s="4" t="s">
        <v>389</v>
      </c>
    </row>
    <row r="58" spans="1:19" s="4" customFormat="1" x14ac:dyDescent="0.25">
      <c r="A58" s="4" t="s">
        <v>72</v>
      </c>
      <c r="B58" s="4" t="s">
        <v>1039</v>
      </c>
      <c r="C58" s="4" t="s">
        <v>1040</v>
      </c>
      <c r="D58" s="5">
        <v>2000</v>
      </c>
      <c r="E58" s="4" t="s">
        <v>2139</v>
      </c>
      <c r="F58" s="23" t="s">
        <v>2156</v>
      </c>
      <c r="G58" s="4" t="s">
        <v>385</v>
      </c>
      <c r="H58" s="4" t="s">
        <v>828</v>
      </c>
      <c r="I58" s="4" t="s">
        <v>1041</v>
      </c>
      <c r="J58" s="4" t="s">
        <v>410</v>
      </c>
      <c r="K58" s="4" t="s">
        <v>2173</v>
      </c>
      <c r="L58" s="4" t="s">
        <v>389</v>
      </c>
      <c r="M58" s="4" t="s">
        <v>2236</v>
      </c>
      <c r="N58" s="5" t="s">
        <v>2301</v>
      </c>
      <c r="O58" s="4" t="s">
        <v>592</v>
      </c>
      <c r="P58" s="4" t="s">
        <v>650</v>
      </c>
      <c r="Q58" s="4" t="s">
        <v>786</v>
      </c>
      <c r="R58" s="10" t="s">
        <v>1042</v>
      </c>
      <c r="S58" s="2" t="s">
        <v>954</v>
      </c>
    </row>
    <row r="59" spans="1:19" s="4" customFormat="1" x14ac:dyDescent="0.25">
      <c r="A59" s="4" t="s">
        <v>79</v>
      </c>
      <c r="B59" s="4" t="s">
        <v>1057</v>
      </c>
      <c r="C59" s="4" t="s">
        <v>1023</v>
      </c>
      <c r="D59" s="5">
        <v>2003</v>
      </c>
      <c r="E59" s="4" t="s">
        <v>2140</v>
      </c>
      <c r="F59" s="23" t="s">
        <v>2156</v>
      </c>
      <c r="G59" s="4" t="s">
        <v>387</v>
      </c>
      <c r="H59" s="4" t="s">
        <v>898</v>
      </c>
      <c r="I59" s="4" t="s">
        <v>843</v>
      </c>
      <c r="J59" s="4" t="s">
        <v>2160</v>
      </c>
      <c r="K59" s="4" t="s">
        <v>2173</v>
      </c>
      <c r="L59" s="4" t="s">
        <v>389</v>
      </c>
      <c r="M59" s="4" t="s">
        <v>534</v>
      </c>
      <c r="N59" s="5" t="s">
        <v>2301</v>
      </c>
      <c r="O59" s="4" t="s">
        <v>584</v>
      </c>
      <c r="P59" s="4" t="s">
        <v>654</v>
      </c>
      <c r="Q59" s="4" t="s">
        <v>793</v>
      </c>
      <c r="R59" s="10" t="s">
        <v>1056</v>
      </c>
      <c r="S59" s="4" t="s">
        <v>389</v>
      </c>
    </row>
    <row r="60" spans="1:19" s="4" customFormat="1" x14ac:dyDescent="0.25">
      <c r="A60" s="4" t="s">
        <v>78</v>
      </c>
      <c r="B60" s="4" t="s">
        <v>1055</v>
      </c>
      <c r="C60" s="4" t="s">
        <v>1023</v>
      </c>
      <c r="D60" s="5">
        <v>2003</v>
      </c>
      <c r="E60" s="4" t="s">
        <v>2140</v>
      </c>
      <c r="F60" s="23" t="s">
        <v>2156</v>
      </c>
      <c r="G60" s="4" t="s">
        <v>387</v>
      </c>
      <c r="H60" s="4" t="s">
        <v>898</v>
      </c>
      <c r="I60" s="4" t="s">
        <v>843</v>
      </c>
      <c r="J60" s="4" t="s">
        <v>2160</v>
      </c>
      <c r="K60" s="4" t="s">
        <v>2173</v>
      </c>
      <c r="L60" s="4" t="s">
        <v>389</v>
      </c>
      <c r="M60" s="4" t="s">
        <v>534</v>
      </c>
      <c r="N60" s="5" t="s">
        <v>2301</v>
      </c>
      <c r="O60" s="4" t="s">
        <v>584</v>
      </c>
      <c r="P60" s="4" t="s">
        <v>654</v>
      </c>
      <c r="Q60" s="4" t="s">
        <v>793</v>
      </c>
      <c r="R60" s="10" t="s">
        <v>1056</v>
      </c>
      <c r="S60" s="4" t="s">
        <v>389</v>
      </c>
    </row>
    <row r="61" spans="1:19" s="4" customFormat="1" x14ac:dyDescent="0.25">
      <c r="A61" s="4" t="s">
        <v>248</v>
      </c>
      <c r="B61" s="4" t="s">
        <v>1565</v>
      </c>
      <c r="C61" s="4" t="s">
        <v>1023</v>
      </c>
      <c r="D61" s="5">
        <v>2018</v>
      </c>
      <c r="E61" s="4" t="s">
        <v>2139</v>
      </c>
      <c r="F61" s="23" t="s">
        <v>2156</v>
      </c>
      <c r="G61" s="4" t="s">
        <v>383</v>
      </c>
      <c r="H61" s="4" t="s">
        <v>898</v>
      </c>
      <c r="I61" s="4" t="s">
        <v>843</v>
      </c>
      <c r="J61" s="4" t="s">
        <v>2160</v>
      </c>
      <c r="K61" s="4" t="s">
        <v>2173</v>
      </c>
      <c r="L61" s="4" t="s">
        <v>389</v>
      </c>
      <c r="M61" s="4" t="s">
        <v>534</v>
      </c>
      <c r="N61" s="4" t="s">
        <v>2300</v>
      </c>
      <c r="O61" s="4" t="s">
        <v>584</v>
      </c>
      <c r="P61" s="4" t="s">
        <v>707</v>
      </c>
      <c r="Q61" s="4" t="s">
        <v>787</v>
      </c>
      <c r="R61" s="5" t="s">
        <v>1564</v>
      </c>
      <c r="S61" s="4" t="s">
        <v>389</v>
      </c>
    </row>
    <row r="62" spans="1:19" s="4" customFormat="1" x14ac:dyDescent="0.25">
      <c r="A62" s="4" t="s">
        <v>121</v>
      </c>
      <c r="B62" s="4" t="s">
        <v>1184</v>
      </c>
      <c r="C62" s="4" t="s">
        <v>1185</v>
      </c>
      <c r="D62" s="5" t="s">
        <v>119</v>
      </c>
      <c r="E62" s="4" t="s">
        <v>2139</v>
      </c>
      <c r="F62" s="23" t="s">
        <v>2156</v>
      </c>
      <c r="G62" s="4" t="s">
        <v>385</v>
      </c>
      <c r="H62" s="4" t="s">
        <v>828</v>
      </c>
      <c r="I62" s="4" t="s">
        <v>1186</v>
      </c>
      <c r="J62" s="4" t="s">
        <v>464</v>
      </c>
      <c r="K62" s="4" t="s">
        <v>2173</v>
      </c>
      <c r="L62" s="4" t="s">
        <v>389</v>
      </c>
      <c r="M62" s="4" t="s">
        <v>2237</v>
      </c>
      <c r="N62" s="5" t="s">
        <v>2301</v>
      </c>
      <c r="O62" s="4" t="s">
        <v>584</v>
      </c>
      <c r="P62" s="4" t="s">
        <v>626</v>
      </c>
      <c r="Q62" s="4" t="s">
        <v>2076</v>
      </c>
      <c r="R62" s="9" t="s">
        <v>1187</v>
      </c>
      <c r="S62" s="4" t="s">
        <v>389</v>
      </c>
    </row>
    <row r="63" spans="1:19" s="4" customFormat="1" x14ac:dyDescent="0.25">
      <c r="A63" s="4" t="s">
        <v>211</v>
      </c>
      <c r="B63" s="4" t="s">
        <v>1453</v>
      </c>
      <c r="C63" s="4" t="s">
        <v>1454</v>
      </c>
      <c r="D63" s="5">
        <v>2014</v>
      </c>
      <c r="E63" s="4" t="s">
        <v>2139</v>
      </c>
      <c r="F63" s="23" t="s">
        <v>2156</v>
      </c>
      <c r="G63" s="4" t="s">
        <v>385</v>
      </c>
      <c r="H63" s="4" t="s">
        <v>828</v>
      </c>
      <c r="I63" s="4" t="s">
        <v>1193</v>
      </c>
      <c r="J63" s="4" t="s">
        <v>456</v>
      </c>
      <c r="K63" s="4" t="s">
        <v>2173</v>
      </c>
      <c r="L63" s="4" t="s">
        <v>389</v>
      </c>
      <c r="M63" s="4" t="s">
        <v>2238</v>
      </c>
      <c r="N63" s="5" t="s">
        <v>2301</v>
      </c>
      <c r="O63" s="4" t="s">
        <v>587</v>
      </c>
      <c r="P63" s="4" t="s">
        <v>702</v>
      </c>
      <c r="Q63" s="4" t="s">
        <v>2074</v>
      </c>
      <c r="R63" s="5" t="s">
        <v>1455</v>
      </c>
      <c r="S63" s="4" t="s">
        <v>389</v>
      </c>
    </row>
    <row r="64" spans="1:19" s="4" customFormat="1" x14ac:dyDescent="0.25">
      <c r="A64" s="4" t="s">
        <v>115</v>
      </c>
      <c r="B64" s="4" t="s">
        <v>1162</v>
      </c>
      <c r="C64" s="4" t="s">
        <v>1163</v>
      </c>
      <c r="D64" s="5">
        <v>2007</v>
      </c>
      <c r="E64" s="4" t="s">
        <v>2139</v>
      </c>
      <c r="F64" s="23" t="s">
        <v>2156</v>
      </c>
      <c r="G64" s="4" t="s">
        <v>387</v>
      </c>
      <c r="H64" s="4" t="s">
        <v>1164</v>
      </c>
      <c r="I64" s="4" t="s">
        <v>1165</v>
      </c>
      <c r="J64" s="4" t="s">
        <v>421</v>
      </c>
      <c r="K64" s="4" t="s">
        <v>2173</v>
      </c>
      <c r="L64" s="4" t="s">
        <v>389</v>
      </c>
      <c r="M64" s="4" t="s">
        <v>534</v>
      </c>
      <c r="N64" s="5" t="s">
        <v>2301</v>
      </c>
      <c r="O64" s="4" t="s">
        <v>587</v>
      </c>
      <c r="P64" s="21" t="s">
        <v>670</v>
      </c>
      <c r="Q64" s="4" t="s">
        <v>2074</v>
      </c>
      <c r="R64" s="10" t="s">
        <v>1166</v>
      </c>
      <c r="S64" s="4" t="s">
        <v>389</v>
      </c>
    </row>
    <row r="65" spans="1:19" s="4" customFormat="1" x14ac:dyDescent="0.25">
      <c r="A65" s="4" t="s">
        <v>137</v>
      </c>
      <c r="B65" s="4" t="s">
        <v>1230</v>
      </c>
      <c r="C65" s="4" t="s">
        <v>1231</v>
      </c>
      <c r="D65" s="5">
        <v>2008</v>
      </c>
      <c r="E65" s="4" t="s">
        <v>2139</v>
      </c>
      <c r="F65" s="23" t="s">
        <v>2156</v>
      </c>
      <c r="G65" s="4" t="s">
        <v>385</v>
      </c>
      <c r="H65" s="4" t="s">
        <v>828</v>
      </c>
      <c r="I65" s="4" t="s">
        <v>1232</v>
      </c>
      <c r="J65" s="4" t="s">
        <v>464</v>
      </c>
      <c r="K65" s="4" t="s">
        <v>2173</v>
      </c>
      <c r="L65" s="4" t="s">
        <v>389</v>
      </c>
      <c r="M65" s="4" t="s">
        <v>534</v>
      </c>
      <c r="N65" s="5" t="s">
        <v>2301</v>
      </c>
      <c r="O65" s="4" t="s">
        <v>590</v>
      </c>
      <c r="P65" s="4" t="s">
        <v>678</v>
      </c>
      <c r="Q65" s="4" t="s">
        <v>786</v>
      </c>
      <c r="R65" s="9" t="s">
        <v>1233</v>
      </c>
      <c r="S65" s="4" t="s">
        <v>389</v>
      </c>
    </row>
    <row r="66" spans="1:19" s="4" customFormat="1" x14ac:dyDescent="0.25">
      <c r="A66" s="23" t="s">
        <v>136</v>
      </c>
      <c r="B66" s="23" t="s">
        <v>1227</v>
      </c>
      <c r="C66" s="23" t="s">
        <v>1228</v>
      </c>
      <c r="D66" s="24">
        <v>2008</v>
      </c>
      <c r="E66" s="23" t="s">
        <v>2149</v>
      </c>
      <c r="F66" s="23" t="s">
        <v>2156</v>
      </c>
      <c r="G66" s="23" t="s">
        <v>385</v>
      </c>
      <c r="H66" s="23" t="s">
        <v>828</v>
      </c>
      <c r="I66" s="23" t="s">
        <v>843</v>
      </c>
      <c r="J66" s="23" t="s">
        <v>2164</v>
      </c>
      <c r="K66" s="23" t="s">
        <v>2173</v>
      </c>
      <c r="L66" s="23" t="s">
        <v>389</v>
      </c>
      <c r="M66" s="23" t="s">
        <v>534</v>
      </c>
      <c r="N66" s="24" t="s">
        <v>2301</v>
      </c>
      <c r="O66" s="23" t="s">
        <v>584</v>
      </c>
      <c r="P66" s="23" t="s">
        <v>677</v>
      </c>
      <c r="Q66" s="23" t="s">
        <v>788</v>
      </c>
      <c r="R66" s="47" t="s">
        <v>1229</v>
      </c>
      <c r="S66" s="23" t="s">
        <v>389</v>
      </c>
    </row>
    <row r="67" spans="1:19" s="4" customFormat="1" x14ac:dyDescent="0.25">
      <c r="A67" s="4" t="s">
        <v>185</v>
      </c>
      <c r="B67" s="4" t="s">
        <v>1366</v>
      </c>
      <c r="C67" s="4" t="s">
        <v>1367</v>
      </c>
      <c r="D67" s="5">
        <v>2012</v>
      </c>
      <c r="E67" s="4" t="s">
        <v>2154</v>
      </c>
      <c r="F67" s="23" t="s">
        <v>2157</v>
      </c>
      <c r="G67" s="4" t="s">
        <v>386</v>
      </c>
      <c r="H67" s="4" t="s">
        <v>868</v>
      </c>
      <c r="I67" s="4" t="s">
        <v>997</v>
      </c>
      <c r="J67" s="4" t="s">
        <v>414</v>
      </c>
      <c r="K67" s="4" t="s">
        <v>2173</v>
      </c>
      <c r="L67" s="4" t="s">
        <v>389</v>
      </c>
      <c r="M67" s="4" t="s">
        <v>529</v>
      </c>
      <c r="N67" s="4" t="s">
        <v>2299</v>
      </c>
      <c r="O67" s="4" t="s">
        <v>594</v>
      </c>
      <c r="P67" s="4" t="s">
        <v>688</v>
      </c>
      <c r="Q67" s="4" t="s">
        <v>787</v>
      </c>
      <c r="R67" s="5" t="s">
        <v>1368</v>
      </c>
      <c r="S67" s="4" t="s">
        <v>389</v>
      </c>
    </row>
    <row r="68" spans="1:19" s="4" customFormat="1" x14ac:dyDescent="0.25">
      <c r="A68" s="4" t="s">
        <v>199</v>
      </c>
      <c r="B68" s="4" t="s">
        <v>1411</v>
      </c>
      <c r="C68" s="4" t="s">
        <v>1412</v>
      </c>
      <c r="D68" s="5">
        <v>2013</v>
      </c>
      <c r="E68" s="4" t="s">
        <v>2139</v>
      </c>
      <c r="F68" s="23" t="s">
        <v>2156</v>
      </c>
      <c r="G68" s="4" t="s">
        <v>384</v>
      </c>
      <c r="H68" s="4" t="s">
        <v>828</v>
      </c>
      <c r="I68" s="4" t="s">
        <v>902</v>
      </c>
      <c r="J68" s="4" t="s">
        <v>451</v>
      </c>
      <c r="K68" s="4" t="s">
        <v>2173</v>
      </c>
      <c r="L68" s="4" t="s">
        <v>389</v>
      </c>
      <c r="M68" s="4" t="s">
        <v>533</v>
      </c>
      <c r="N68" s="5" t="s">
        <v>2300</v>
      </c>
      <c r="O68" s="4" t="s">
        <v>584</v>
      </c>
      <c r="P68" s="4" t="s">
        <v>682</v>
      </c>
      <c r="Q68" s="4" t="s">
        <v>2076</v>
      </c>
      <c r="R68" s="5" t="s">
        <v>1413</v>
      </c>
      <c r="S68" s="4" t="s">
        <v>389</v>
      </c>
    </row>
    <row r="69" spans="1:19" s="4" customFormat="1" x14ac:dyDescent="0.25">
      <c r="A69" s="4" t="s">
        <v>173</v>
      </c>
      <c r="B69" s="4" t="s">
        <v>1337</v>
      </c>
      <c r="C69" s="4" t="s">
        <v>1338</v>
      </c>
      <c r="D69" s="5">
        <v>2010</v>
      </c>
      <c r="E69" s="4" t="s">
        <v>2137</v>
      </c>
      <c r="F69" s="23" t="s">
        <v>2157</v>
      </c>
      <c r="G69" s="4" t="s">
        <v>384</v>
      </c>
      <c r="H69" s="4" t="s">
        <v>992</v>
      </c>
      <c r="I69" s="4" t="s">
        <v>1198</v>
      </c>
      <c r="J69" s="4" t="s">
        <v>425</v>
      </c>
      <c r="K69" s="4" t="s">
        <v>2173</v>
      </c>
      <c r="L69" s="4" t="s">
        <v>389</v>
      </c>
      <c r="M69" s="4" t="s">
        <v>519</v>
      </c>
      <c r="N69" s="4" t="s">
        <v>2300</v>
      </c>
      <c r="O69" s="4" t="s">
        <v>584</v>
      </c>
      <c r="P69" s="4" t="s">
        <v>685</v>
      </c>
      <c r="Q69" s="4" t="s">
        <v>787</v>
      </c>
      <c r="R69" s="5" t="s">
        <v>1334</v>
      </c>
      <c r="S69" s="2" t="s">
        <v>389</v>
      </c>
    </row>
    <row r="70" spans="1:19" s="4" customFormat="1" x14ac:dyDescent="0.25">
      <c r="A70" s="4" t="s">
        <v>111</v>
      </c>
      <c r="B70" s="4" t="s">
        <v>1150</v>
      </c>
      <c r="C70" s="4" t="s">
        <v>1151</v>
      </c>
      <c r="D70" s="5">
        <v>2006</v>
      </c>
      <c r="E70" s="4" t="s">
        <v>2136</v>
      </c>
      <c r="F70" s="23" t="s">
        <v>2157</v>
      </c>
      <c r="G70" s="4" t="s">
        <v>386</v>
      </c>
      <c r="H70" s="4" t="s">
        <v>898</v>
      </c>
      <c r="I70" s="4" t="s">
        <v>843</v>
      </c>
      <c r="J70" s="4" t="s">
        <v>418</v>
      </c>
      <c r="K70" s="4" t="s">
        <v>2173</v>
      </c>
      <c r="L70" s="4" t="s">
        <v>389</v>
      </c>
      <c r="M70" s="4" t="s">
        <v>518</v>
      </c>
      <c r="N70" s="4" t="s">
        <v>2299</v>
      </c>
      <c r="O70" s="4" t="s">
        <v>584</v>
      </c>
      <c r="P70" s="4" t="s">
        <v>668</v>
      </c>
      <c r="Q70" s="4" t="s">
        <v>787</v>
      </c>
      <c r="R70" s="5" t="s">
        <v>1152</v>
      </c>
      <c r="S70" s="4" t="s">
        <v>389</v>
      </c>
    </row>
    <row r="71" spans="1:19" s="4" customFormat="1" x14ac:dyDescent="0.25">
      <c r="A71" s="4" t="s">
        <v>257</v>
      </c>
      <c r="B71" s="2" t="s">
        <v>2091</v>
      </c>
      <c r="C71" s="4" t="s">
        <v>1585</v>
      </c>
      <c r="D71" s="5">
        <v>2018</v>
      </c>
      <c r="E71" s="4" t="s">
        <v>2138</v>
      </c>
      <c r="F71" s="23" t="s">
        <v>2157</v>
      </c>
      <c r="G71" s="4" t="s">
        <v>385</v>
      </c>
      <c r="H71" s="4" t="s">
        <v>828</v>
      </c>
      <c r="I71" s="4" t="s">
        <v>1351</v>
      </c>
      <c r="J71" s="4" t="s">
        <v>2169</v>
      </c>
      <c r="K71" s="4" t="s">
        <v>2173</v>
      </c>
      <c r="L71" s="4" t="s">
        <v>389</v>
      </c>
      <c r="M71" s="4" t="s">
        <v>534</v>
      </c>
      <c r="N71" s="5" t="s">
        <v>2299</v>
      </c>
      <c r="O71" s="4" t="s">
        <v>584</v>
      </c>
      <c r="P71" s="4" t="s">
        <v>687</v>
      </c>
      <c r="Q71" s="4" t="s">
        <v>2077</v>
      </c>
      <c r="R71" s="9" t="s">
        <v>1586</v>
      </c>
      <c r="S71" s="4" t="s">
        <v>389</v>
      </c>
    </row>
    <row r="72" spans="1:19" s="4" customFormat="1" x14ac:dyDescent="0.25">
      <c r="A72" s="4" t="s">
        <v>266</v>
      </c>
      <c r="B72" s="4" t="s">
        <v>1616</v>
      </c>
      <c r="C72" s="4" t="s">
        <v>1617</v>
      </c>
      <c r="D72" s="5">
        <v>2019</v>
      </c>
      <c r="E72" s="4" t="s">
        <v>2139</v>
      </c>
      <c r="F72" s="23" t="s">
        <v>2157</v>
      </c>
      <c r="G72" s="4" t="s">
        <v>386</v>
      </c>
      <c r="H72" s="4" t="s">
        <v>961</v>
      </c>
      <c r="I72" s="4" t="s">
        <v>843</v>
      </c>
      <c r="J72" s="4" t="s">
        <v>470</v>
      </c>
      <c r="K72" s="4" t="s">
        <v>2173</v>
      </c>
      <c r="L72" s="4" t="s">
        <v>389</v>
      </c>
      <c r="M72" s="4" t="s">
        <v>540</v>
      </c>
      <c r="N72" s="4" t="s">
        <v>2300</v>
      </c>
      <c r="O72" s="4" t="s">
        <v>584</v>
      </c>
      <c r="P72" s="4" t="s">
        <v>715</v>
      </c>
      <c r="Q72" s="4" t="s">
        <v>787</v>
      </c>
      <c r="R72" s="5" t="s">
        <v>1609</v>
      </c>
      <c r="S72" s="4" t="s">
        <v>389</v>
      </c>
    </row>
    <row r="73" spans="1:19" s="4" customFormat="1" x14ac:dyDescent="0.25">
      <c r="A73" s="4" t="s">
        <v>155</v>
      </c>
      <c r="B73" s="4" t="s">
        <v>1285</v>
      </c>
      <c r="C73" s="4" t="s">
        <v>1286</v>
      </c>
      <c r="D73" s="5" t="s">
        <v>153</v>
      </c>
      <c r="E73" s="4" t="s">
        <v>2138</v>
      </c>
      <c r="F73" s="23" t="s">
        <v>2157</v>
      </c>
      <c r="G73" s="4" t="s">
        <v>384</v>
      </c>
      <c r="H73" s="4" t="s">
        <v>828</v>
      </c>
      <c r="I73" s="4" t="s">
        <v>1287</v>
      </c>
      <c r="J73" s="4" t="s">
        <v>433</v>
      </c>
      <c r="K73" s="4" t="s">
        <v>2173</v>
      </c>
      <c r="L73" s="4" t="s">
        <v>389</v>
      </c>
      <c r="M73" s="4" t="s">
        <v>524</v>
      </c>
      <c r="N73" s="5" t="s">
        <v>2300</v>
      </c>
      <c r="O73" s="4" t="s">
        <v>584</v>
      </c>
      <c r="P73" s="4" t="s">
        <v>683</v>
      </c>
      <c r="Q73" s="4" t="s">
        <v>2077</v>
      </c>
      <c r="R73" s="10" t="s">
        <v>1288</v>
      </c>
      <c r="S73" s="2" t="s">
        <v>389</v>
      </c>
    </row>
    <row r="74" spans="1:19" s="4" customFormat="1" x14ac:dyDescent="0.25">
      <c r="A74" s="4" t="s">
        <v>175</v>
      </c>
      <c r="B74" s="4" t="s">
        <v>1344</v>
      </c>
      <c r="C74" s="4" t="s">
        <v>1345</v>
      </c>
      <c r="D74" s="5">
        <v>2010</v>
      </c>
      <c r="E74" s="4" t="s">
        <v>2137</v>
      </c>
      <c r="F74" s="23" t="s">
        <v>2157</v>
      </c>
      <c r="G74" s="4" t="s">
        <v>385</v>
      </c>
      <c r="H74" s="4" t="s">
        <v>828</v>
      </c>
      <c r="I74" s="4" t="s">
        <v>2115</v>
      </c>
      <c r="J74" s="4" t="s">
        <v>441</v>
      </c>
      <c r="K74" s="4" t="s">
        <v>2173</v>
      </c>
      <c r="L74" s="4" t="s">
        <v>389</v>
      </c>
      <c r="M74" s="4" t="s">
        <v>528</v>
      </c>
      <c r="N74" s="4" t="s">
        <v>2299</v>
      </c>
      <c r="O74" s="4" t="s">
        <v>584</v>
      </c>
      <c r="P74" s="4" t="s">
        <v>685</v>
      </c>
      <c r="Q74" s="4" t="s">
        <v>787</v>
      </c>
      <c r="R74" s="5" t="s">
        <v>1334</v>
      </c>
      <c r="S74" s="2" t="s">
        <v>389</v>
      </c>
    </row>
    <row r="75" spans="1:19" s="4" customFormat="1" x14ac:dyDescent="0.25">
      <c r="A75" s="4" t="s">
        <v>238</v>
      </c>
      <c r="B75" s="4" t="s">
        <v>1536</v>
      </c>
      <c r="C75" s="4" t="s">
        <v>1537</v>
      </c>
      <c r="D75" s="5">
        <v>2017</v>
      </c>
      <c r="E75" s="4" t="s">
        <v>2139</v>
      </c>
      <c r="F75" s="23" t="s">
        <v>2156</v>
      </c>
      <c r="G75" s="4" t="s">
        <v>385</v>
      </c>
      <c r="H75" s="4" t="s">
        <v>828</v>
      </c>
      <c r="I75" s="4" t="s">
        <v>843</v>
      </c>
      <c r="J75" s="4" t="s">
        <v>2165</v>
      </c>
      <c r="K75" s="4" t="s">
        <v>2173</v>
      </c>
      <c r="L75" s="4" t="s">
        <v>389</v>
      </c>
      <c r="M75" s="4" t="s">
        <v>527</v>
      </c>
      <c r="N75" s="4" t="s">
        <v>2300</v>
      </c>
      <c r="O75" s="4" t="s">
        <v>584</v>
      </c>
      <c r="P75" s="4" t="s">
        <v>707</v>
      </c>
      <c r="Q75" s="4" t="s">
        <v>787</v>
      </c>
      <c r="R75" s="15" t="s">
        <v>1535</v>
      </c>
      <c r="S75" s="4" t="s">
        <v>389</v>
      </c>
    </row>
    <row r="76" spans="1:19" s="4" customFormat="1" x14ac:dyDescent="0.25">
      <c r="A76" s="4" t="s">
        <v>268</v>
      </c>
      <c r="B76" s="4" t="s">
        <v>1620</v>
      </c>
      <c r="C76" s="4" t="s">
        <v>716</v>
      </c>
      <c r="D76" s="5">
        <v>2019</v>
      </c>
      <c r="E76" s="4" t="s">
        <v>2136</v>
      </c>
      <c r="F76" s="23" t="s">
        <v>2157</v>
      </c>
      <c r="G76" s="4" t="s">
        <v>386</v>
      </c>
      <c r="H76" s="4" t="s">
        <v>898</v>
      </c>
      <c r="I76" s="4" t="s">
        <v>843</v>
      </c>
      <c r="J76" s="4" t="s">
        <v>392</v>
      </c>
      <c r="K76" s="4" t="s">
        <v>2173</v>
      </c>
      <c r="L76" s="4" t="s">
        <v>389</v>
      </c>
      <c r="M76" s="4" t="s">
        <v>2190</v>
      </c>
      <c r="N76" s="4" t="s">
        <v>2300</v>
      </c>
      <c r="O76" s="4" t="s">
        <v>584</v>
      </c>
      <c r="P76" s="4" t="s">
        <v>716</v>
      </c>
      <c r="Q76" s="4" t="s">
        <v>787</v>
      </c>
      <c r="R76" s="5" t="s">
        <v>1621</v>
      </c>
      <c r="S76" s="4" t="s">
        <v>389</v>
      </c>
    </row>
    <row r="77" spans="1:19" s="4" customFormat="1" x14ac:dyDescent="0.25">
      <c r="A77" s="4" t="s">
        <v>80</v>
      </c>
      <c r="B77" s="4" t="s">
        <v>1058</v>
      </c>
      <c r="C77" s="4" t="s">
        <v>1059</v>
      </c>
      <c r="D77" s="5">
        <v>2003</v>
      </c>
      <c r="E77" s="4" t="s">
        <v>2140</v>
      </c>
      <c r="F77" s="23" t="s">
        <v>2156</v>
      </c>
      <c r="G77" s="4" t="s">
        <v>386</v>
      </c>
      <c r="H77" s="4" t="s">
        <v>925</v>
      </c>
      <c r="I77" s="4" t="s">
        <v>843</v>
      </c>
      <c r="J77" s="4" t="s">
        <v>400</v>
      </c>
      <c r="K77" s="4" t="s">
        <v>2173</v>
      </c>
      <c r="L77" s="4" t="s">
        <v>389</v>
      </c>
      <c r="M77" s="4" t="s">
        <v>2215</v>
      </c>
      <c r="N77" s="5" t="s">
        <v>2303</v>
      </c>
      <c r="O77" s="4" t="s">
        <v>584</v>
      </c>
      <c r="P77" s="4" t="s">
        <v>654</v>
      </c>
      <c r="Q77" s="4" t="s">
        <v>793</v>
      </c>
      <c r="R77" s="10" t="s">
        <v>1056</v>
      </c>
      <c r="S77" s="4" t="s">
        <v>389</v>
      </c>
    </row>
    <row r="78" spans="1:19" s="4" customFormat="1" x14ac:dyDescent="0.25">
      <c r="A78" s="4" t="s">
        <v>229</v>
      </c>
      <c r="B78" s="4" t="s">
        <v>1510</v>
      </c>
      <c r="C78" s="4" t="s">
        <v>1511</v>
      </c>
      <c r="D78" s="5">
        <v>2015</v>
      </c>
      <c r="E78" s="4" t="s">
        <v>2139</v>
      </c>
      <c r="F78" s="23" t="s">
        <v>2156</v>
      </c>
      <c r="G78" s="4" t="s">
        <v>386</v>
      </c>
      <c r="H78" s="4" t="s">
        <v>925</v>
      </c>
      <c r="I78" s="4" t="s">
        <v>1213</v>
      </c>
      <c r="J78" s="4" t="s">
        <v>400</v>
      </c>
      <c r="K78" s="4" t="s">
        <v>2172</v>
      </c>
      <c r="L78" s="4" t="s">
        <v>508</v>
      </c>
      <c r="M78" s="4" t="s">
        <v>2216</v>
      </c>
      <c r="N78" s="5" t="s">
        <v>2300</v>
      </c>
      <c r="O78" s="4" t="s">
        <v>587</v>
      </c>
      <c r="P78" s="4" t="s">
        <v>632</v>
      </c>
      <c r="Q78" s="4" t="s">
        <v>2074</v>
      </c>
      <c r="R78" s="10" t="s">
        <v>1512</v>
      </c>
      <c r="S78" s="4" t="s">
        <v>389</v>
      </c>
    </row>
    <row r="79" spans="1:19" s="4" customFormat="1" x14ac:dyDescent="0.25">
      <c r="A79" s="4" t="s">
        <v>254</v>
      </c>
      <c r="B79" s="4" t="s">
        <v>1575</v>
      </c>
      <c r="C79" s="4" t="s">
        <v>1576</v>
      </c>
      <c r="D79" s="5">
        <v>2018</v>
      </c>
      <c r="E79" s="4" t="s">
        <v>2139</v>
      </c>
      <c r="F79" s="23" t="s">
        <v>2156</v>
      </c>
      <c r="G79" s="4" t="s">
        <v>385</v>
      </c>
      <c r="H79" s="4" t="s">
        <v>828</v>
      </c>
      <c r="I79" s="4" t="s">
        <v>1515</v>
      </c>
      <c r="J79" s="4" t="s">
        <v>464</v>
      </c>
      <c r="K79" s="4" t="s">
        <v>2173</v>
      </c>
      <c r="L79" s="4" t="s">
        <v>389</v>
      </c>
      <c r="M79" s="4" t="s">
        <v>533</v>
      </c>
      <c r="N79" s="4" t="s">
        <v>2299</v>
      </c>
      <c r="O79" s="4" t="s">
        <v>584</v>
      </c>
      <c r="P79" s="4" t="s">
        <v>707</v>
      </c>
      <c r="Q79" s="4" t="s">
        <v>787</v>
      </c>
      <c r="R79" s="5" t="s">
        <v>1564</v>
      </c>
      <c r="S79" s="4" t="s">
        <v>389</v>
      </c>
    </row>
    <row r="80" spans="1:19" s="4" customFormat="1" x14ac:dyDescent="0.25">
      <c r="A80" s="4" t="s">
        <v>208</v>
      </c>
      <c r="B80" s="4" t="s">
        <v>1441</v>
      </c>
      <c r="C80" s="4" t="s">
        <v>1442</v>
      </c>
      <c r="D80" s="5">
        <v>2013</v>
      </c>
      <c r="E80" s="4" t="s">
        <v>2139</v>
      </c>
      <c r="F80" s="23" t="s">
        <v>2156</v>
      </c>
      <c r="G80" s="4" t="s">
        <v>385</v>
      </c>
      <c r="H80" s="4" t="s">
        <v>1443</v>
      </c>
      <c r="I80" s="4" t="s">
        <v>1444</v>
      </c>
      <c r="J80" s="4" t="s">
        <v>454</v>
      </c>
      <c r="K80" s="4" t="s">
        <v>2172</v>
      </c>
      <c r="L80" s="4" t="s">
        <v>508</v>
      </c>
      <c r="M80" s="4" t="s">
        <v>533</v>
      </c>
      <c r="N80" s="5" t="s">
        <v>2301</v>
      </c>
      <c r="O80" s="4" t="s">
        <v>587</v>
      </c>
      <c r="P80" s="4" t="s">
        <v>691</v>
      </c>
      <c r="Q80" s="4" t="s">
        <v>2074</v>
      </c>
      <c r="R80" s="10" t="s">
        <v>1445</v>
      </c>
      <c r="S80" s="4" t="s">
        <v>954</v>
      </c>
    </row>
    <row r="81" spans="1:19" s="4" customFormat="1" x14ac:dyDescent="0.25">
      <c r="A81" s="4" t="s">
        <v>62</v>
      </c>
      <c r="B81" s="4" t="s">
        <v>1012</v>
      </c>
      <c r="C81" s="4" t="s">
        <v>1013</v>
      </c>
      <c r="D81" s="5">
        <v>1998</v>
      </c>
      <c r="E81" s="4" t="s">
        <v>2150</v>
      </c>
      <c r="F81" s="23" t="s">
        <v>2156</v>
      </c>
      <c r="G81" s="4" t="s">
        <v>384</v>
      </c>
      <c r="H81" s="4" t="s">
        <v>828</v>
      </c>
      <c r="I81" s="4" t="s">
        <v>1014</v>
      </c>
      <c r="J81" s="23" t="s">
        <v>2164</v>
      </c>
      <c r="K81" s="4" t="s">
        <v>2173</v>
      </c>
      <c r="L81" s="4" t="s">
        <v>389</v>
      </c>
      <c r="M81" s="4" t="s">
        <v>531</v>
      </c>
      <c r="N81" s="5" t="s">
        <v>2300</v>
      </c>
      <c r="O81" s="4" t="s">
        <v>584</v>
      </c>
      <c r="P81" s="4" t="s">
        <v>644</v>
      </c>
      <c r="Q81" s="4" t="s">
        <v>790</v>
      </c>
      <c r="R81" s="10" t="s">
        <v>1015</v>
      </c>
      <c r="S81" s="4" t="s">
        <v>389</v>
      </c>
    </row>
    <row r="82" spans="1:19" s="4" customFormat="1" x14ac:dyDescent="0.25">
      <c r="A82" s="4" t="s">
        <v>63</v>
      </c>
      <c r="B82" s="4" t="s">
        <v>1016</v>
      </c>
      <c r="C82" s="4" t="s">
        <v>1017</v>
      </c>
      <c r="D82" s="5">
        <v>1998</v>
      </c>
      <c r="E82" s="4" t="s">
        <v>2150</v>
      </c>
      <c r="F82" s="23" t="s">
        <v>2156</v>
      </c>
      <c r="G82" s="4" t="s">
        <v>384</v>
      </c>
      <c r="H82" s="4" t="s">
        <v>828</v>
      </c>
      <c r="I82" s="4" t="s">
        <v>1014</v>
      </c>
      <c r="J82" s="23" t="s">
        <v>2164</v>
      </c>
      <c r="K82" s="4" t="s">
        <v>2173</v>
      </c>
      <c r="L82" s="4" t="s">
        <v>389</v>
      </c>
      <c r="M82" s="4" t="s">
        <v>516</v>
      </c>
      <c r="N82" s="5" t="s">
        <v>2300</v>
      </c>
      <c r="O82" s="4" t="s">
        <v>584</v>
      </c>
      <c r="P82" s="4" t="s">
        <v>644</v>
      </c>
      <c r="Q82" s="4" t="s">
        <v>790</v>
      </c>
      <c r="R82" s="10" t="s">
        <v>1018</v>
      </c>
      <c r="S82" s="4" t="s">
        <v>389</v>
      </c>
    </row>
    <row r="83" spans="1:19" s="4" customFormat="1" x14ac:dyDescent="0.25">
      <c r="A83" s="4" t="s">
        <v>92</v>
      </c>
      <c r="B83" s="4" t="s">
        <v>1093</v>
      </c>
      <c r="C83" s="4" t="s">
        <v>1094</v>
      </c>
      <c r="D83" s="5">
        <v>2004</v>
      </c>
      <c r="E83" s="4" t="s">
        <v>2136</v>
      </c>
      <c r="F83" s="23" t="s">
        <v>2157</v>
      </c>
      <c r="G83" s="4" t="s">
        <v>386</v>
      </c>
      <c r="H83" s="4" t="s">
        <v>1095</v>
      </c>
      <c r="I83" s="4" t="s">
        <v>1096</v>
      </c>
      <c r="J83" s="4" t="s">
        <v>398</v>
      </c>
      <c r="K83" s="4" t="s">
        <v>2173</v>
      </c>
      <c r="L83" s="4" t="s">
        <v>389</v>
      </c>
      <c r="M83" s="4" t="s">
        <v>2265</v>
      </c>
      <c r="N83" s="4" t="s">
        <v>2299</v>
      </c>
      <c r="O83" s="4" t="s">
        <v>584</v>
      </c>
      <c r="P83" s="4" t="s">
        <v>661</v>
      </c>
      <c r="Q83" s="4" t="s">
        <v>787</v>
      </c>
      <c r="R83" s="5" t="s">
        <v>1097</v>
      </c>
      <c r="S83" s="4" t="s">
        <v>1098</v>
      </c>
    </row>
    <row r="84" spans="1:19" s="4" customFormat="1" x14ac:dyDescent="0.25">
      <c r="A84" s="4" t="s">
        <v>267</v>
      </c>
      <c r="B84" s="4" t="s">
        <v>1618</v>
      </c>
      <c r="C84" s="4" t="s">
        <v>1619</v>
      </c>
      <c r="D84" s="5">
        <v>2019</v>
      </c>
      <c r="E84" s="4" t="s">
        <v>2139</v>
      </c>
      <c r="F84" s="23" t="s">
        <v>2157</v>
      </c>
      <c r="G84" s="4" t="s">
        <v>386</v>
      </c>
      <c r="H84" s="4" t="s">
        <v>925</v>
      </c>
      <c r="I84" s="4" t="s">
        <v>1123</v>
      </c>
      <c r="J84" s="4" t="s">
        <v>400</v>
      </c>
      <c r="K84" s="4" t="s">
        <v>2173</v>
      </c>
      <c r="L84" s="4" t="s">
        <v>389</v>
      </c>
      <c r="M84" s="4" t="s">
        <v>541</v>
      </c>
      <c r="N84" s="4" t="s">
        <v>2300</v>
      </c>
      <c r="O84" s="4" t="s">
        <v>584</v>
      </c>
      <c r="P84" s="4" t="s">
        <v>715</v>
      </c>
      <c r="Q84" s="4" t="s">
        <v>787</v>
      </c>
      <c r="R84" s="5" t="s">
        <v>1609</v>
      </c>
      <c r="S84" s="4" t="s">
        <v>389</v>
      </c>
    </row>
    <row r="85" spans="1:19" s="4" customFormat="1" x14ac:dyDescent="0.25">
      <c r="A85" s="4" t="s">
        <v>87</v>
      </c>
      <c r="B85" s="4" t="s">
        <v>1079</v>
      </c>
      <c r="C85" s="4" t="s">
        <v>1080</v>
      </c>
      <c r="D85" s="5">
        <v>2003</v>
      </c>
      <c r="E85" s="4" t="s">
        <v>2136</v>
      </c>
      <c r="F85" s="23" t="s">
        <v>2157</v>
      </c>
      <c r="G85" s="4" t="s">
        <v>386</v>
      </c>
      <c r="H85" s="4" t="s">
        <v>925</v>
      </c>
      <c r="I85" s="4" t="s">
        <v>843</v>
      </c>
      <c r="J85" s="4" t="s">
        <v>400</v>
      </c>
      <c r="K85" s="4" t="s">
        <v>2173</v>
      </c>
      <c r="L85" s="4" t="s">
        <v>389</v>
      </c>
      <c r="M85" s="4" t="s">
        <v>2221</v>
      </c>
      <c r="N85" s="4" t="s">
        <v>2300</v>
      </c>
      <c r="O85" s="4" t="s">
        <v>584</v>
      </c>
      <c r="P85" s="4" t="s">
        <v>658</v>
      </c>
      <c r="Q85" s="4" t="s">
        <v>2076</v>
      </c>
      <c r="R85" s="15" t="s">
        <v>1081</v>
      </c>
      <c r="S85" s="4" t="s">
        <v>389</v>
      </c>
    </row>
    <row r="86" spans="1:19" s="4" customFormat="1" x14ac:dyDescent="0.25">
      <c r="A86" s="4" t="s">
        <v>171</v>
      </c>
      <c r="B86" s="4" t="s">
        <v>1333</v>
      </c>
      <c r="C86" s="4" t="s">
        <v>1080</v>
      </c>
      <c r="D86" s="5">
        <v>2010</v>
      </c>
      <c r="E86" s="4" t="s">
        <v>2137</v>
      </c>
      <c r="F86" s="23" t="s">
        <v>2157</v>
      </c>
      <c r="G86" s="4" t="s">
        <v>386</v>
      </c>
      <c r="H86" s="4" t="s">
        <v>925</v>
      </c>
      <c r="I86" s="4" t="s">
        <v>843</v>
      </c>
      <c r="J86" s="4" t="s">
        <v>400</v>
      </c>
      <c r="K86" s="4" t="s">
        <v>2173</v>
      </c>
      <c r="L86" s="4" t="s">
        <v>389</v>
      </c>
      <c r="M86" s="4" t="s">
        <v>525</v>
      </c>
      <c r="N86" s="4" t="s">
        <v>2300</v>
      </c>
      <c r="O86" s="4" t="s">
        <v>584</v>
      </c>
      <c r="P86" s="4" t="s">
        <v>685</v>
      </c>
      <c r="Q86" s="4" t="s">
        <v>787</v>
      </c>
      <c r="R86" s="5" t="s">
        <v>1334</v>
      </c>
      <c r="S86" s="2" t="s">
        <v>389</v>
      </c>
    </row>
    <row r="87" spans="1:19" s="4" customFormat="1" x14ac:dyDescent="0.25">
      <c r="A87" s="4" t="s">
        <v>15</v>
      </c>
      <c r="B87" s="4" t="s">
        <v>858</v>
      </c>
      <c r="C87" s="5" t="s">
        <v>859</v>
      </c>
      <c r="D87" s="5" t="s">
        <v>16</v>
      </c>
      <c r="E87" s="4" t="s">
        <v>2142</v>
      </c>
      <c r="F87" s="23" t="s">
        <v>2157</v>
      </c>
      <c r="G87" s="4" t="s">
        <v>386</v>
      </c>
      <c r="H87" s="4" t="s">
        <v>860</v>
      </c>
      <c r="I87" s="4" t="s">
        <v>843</v>
      </c>
      <c r="J87" s="4" t="s">
        <v>393</v>
      </c>
      <c r="K87" s="4" t="s">
        <v>2173</v>
      </c>
      <c r="L87" s="4" t="s">
        <v>389</v>
      </c>
      <c r="M87" s="4" t="s">
        <v>516</v>
      </c>
      <c r="N87" s="5" t="s">
        <v>2301</v>
      </c>
      <c r="O87" s="4" t="s">
        <v>584</v>
      </c>
      <c r="P87" s="4" t="s">
        <v>612</v>
      </c>
      <c r="Q87" s="4" t="s">
        <v>784</v>
      </c>
      <c r="R87" s="5" t="s">
        <v>861</v>
      </c>
      <c r="S87" s="4" t="s">
        <v>389</v>
      </c>
    </row>
    <row r="88" spans="1:19" s="4" customFormat="1" x14ac:dyDescent="0.25">
      <c r="A88" s="4" t="s">
        <v>2475</v>
      </c>
      <c r="B88" s="4" t="s">
        <v>1475</v>
      </c>
      <c r="C88" s="4" t="s">
        <v>1476</v>
      </c>
      <c r="D88" s="5" t="s">
        <v>219</v>
      </c>
      <c r="E88" s="4" t="s">
        <v>2144</v>
      </c>
      <c r="F88" s="23" t="s">
        <v>2156</v>
      </c>
      <c r="G88" s="4" t="s">
        <v>386</v>
      </c>
      <c r="H88" s="4" t="s">
        <v>860</v>
      </c>
      <c r="I88" s="4" t="s">
        <v>1477</v>
      </c>
      <c r="J88" s="4" t="s">
        <v>459</v>
      </c>
      <c r="K88" s="4" t="s">
        <v>2172</v>
      </c>
      <c r="L88" s="4" t="s">
        <v>509</v>
      </c>
      <c r="M88" s="4" t="s">
        <v>2285</v>
      </c>
      <c r="N88" s="5" t="s">
        <v>2300</v>
      </c>
      <c r="O88" s="4" t="s">
        <v>584</v>
      </c>
      <c r="P88" s="4" t="s">
        <v>697</v>
      </c>
      <c r="Q88" s="4" t="s">
        <v>2077</v>
      </c>
      <c r="R88" s="10" t="s">
        <v>1478</v>
      </c>
      <c r="S88" s="4" t="s">
        <v>954</v>
      </c>
    </row>
    <row r="89" spans="1:19" s="4" customFormat="1" x14ac:dyDescent="0.25">
      <c r="A89" s="4" t="s">
        <v>13</v>
      </c>
      <c r="B89" s="4" t="s">
        <v>850</v>
      </c>
      <c r="C89" s="5" t="s">
        <v>851</v>
      </c>
      <c r="D89" s="5">
        <v>1932</v>
      </c>
      <c r="E89" s="4" t="s">
        <v>2139</v>
      </c>
      <c r="F89" s="4" t="s">
        <v>2157</v>
      </c>
      <c r="G89" s="4" t="s">
        <v>385</v>
      </c>
      <c r="H89" s="4" t="s">
        <v>852</v>
      </c>
      <c r="I89" s="4" t="s">
        <v>843</v>
      </c>
      <c r="J89" s="4" t="s">
        <v>2162</v>
      </c>
      <c r="K89" s="4" t="s">
        <v>2173</v>
      </c>
      <c r="L89" s="4" t="s">
        <v>389</v>
      </c>
      <c r="M89" s="4" t="s">
        <v>527</v>
      </c>
      <c r="N89" s="5" t="s">
        <v>2301</v>
      </c>
      <c r="O89" s="4" t="s">
        <v>587</v>
      </c>
      <c r="P89" s="4" t="s">
        <v>610</v>
      </c>
      <c r="Q89" s="4" t="s">
        <v>2074</v>
      </c>
      <c r="R89" s="9" t="s">
        <v>853</v>
      </c>
      <c r="S89" s="4" t="s">
        <v>389</v>
      </c>
    </row>
    <row r="90" spans="1:19" s="4" customFormat="1" x14ac:dyDescent="0.25">
      <c r="A90" s="4" t="s">
        <v>223</v>
      </c>
      <c r="B90" s="4" t="s">
        <v>1488</v>
      </c>
      <c r="C90" s="4" t="s">
        <v>1489</v>
      </c>
      <c r="D90" s="5">
        <v>2015</v>
      </c>
      <c r="E90" s="4" t="s">
        <v>2141</v>
      </c>
      <c r="F90" s="23" t="s">
        <v>2156</v>
      </c>
      <c r="G90" s="4" t="s">
        <v>386</v>
      </c>
      <c r="H90" s="4" t="s">
        <v>898</v>
      </c>
      <c r="I90" s="4" t="s">
        <v>843</v>
      </c>
      <c r="J90" s="4" t="s">
        <v>393</v>
      </c>
      <c r="K90" s="4" t="s">
        <v>2173</v>
      </c>
      <c r="L90" s="4" t="s">
        <v>389</v>
      </c>
      <c r="M90" s="4" t="s">
        <v>2184</v>
      </c>
      <c r="N90" s="5" t="s">
        <v>2300</v>
      </c>
      <c r="O90" s="4" t="s">
        <v>584</v>
      </c>
      <c r="P90" s="4" t="s">
        <v>666</v>
      </c>
      <c r="Q90" s="4" t="s">
        <v>787</v>
      </c>
      <c r="R90" s="10" t="s">
        <v>1490</v>
      </c>
      <c r="S90" s="4" t="s">
        <v>389</v>
      </c>
    </row>
    <row r="91" spans="1:19" s="4" customFormat="1" x14ac:dyDescent="0.25">
      <c r="A91" s="4" t="s">
        <v>221</v>
      </c>
      <c r="B91" s="4" t="s">
        <v>1482</v>
      </c>
      <c r="C91" s="4" t="s">
        <v>1483</v>
      </c>
      <c r="D91" s="5">
        <v>2015</v>
      </c>
      <c r="E91" s="4" t="s">
        <v>2136</v>
      </c>
      <c r="F91" s="23" t="s">
        <v>2156</v>
      </c>
      <c r="G91" s="4" t="s">
        <v>386</v>
      </c>
      <c r="H91" s="4" t="s">
        <v>925</v>
      </c>
      <c r="I91" s="4" t="s">
        <v>843</v>
      </c>
      <c r="J91" s="4" t="s">
        <v>400</v>
      </c>
      <c r="K91" s="4" t="s">
        <v>2173</v>
      </c>
      <c r="L91" s="4" t="s">
        <v>389</v>
      </c>
      <c r="M91" s="4" t="s">
        <v>2217</v>
      </c>
      <c r="N91" s="5" t="s">
        <v>2300</v>
      </c>
      <c r="O91" s="4" t="s">
        <v>584</v>
      </c>
      <c r="P91" s="4" t="s">
        <v>703</v>
      </c>
      <c r="Q91" s="4" t="s">
        <v>787</v>
      </c>
      <c r="R91" s="13" t="s">
        <v>1484</v>
      </c>
      <c r="S91" s="4" t="s">
        <v>389</v>
      </c>
    </row>
    <row r="92" spans="1:19" s="4" customFormat="1" x14ac:dyDescent="0.25">
      <c r="A92" s="2" t="s">
        <v>232</v>
      </c>
      <c r="B92" s="4" t="s">
        <v>1517</v>
      </c>
      <c r="C92" s="4" t="s">
        <v>1518</v>
      </c>
      <c r="D92" s="5">
        <v>2016</v>
      </c>
      <c r="E92" s="4" t="s">
        <v>2136</v>
      </c>
      <c r="F92" s="23" t="s">
        <v>2156</v>
      </c>
      <c r="G92" s="4" t="s">
        <v>386</v>
      </c>
      <c r="H92" s="4" t="s">
        <v>2111</v>
      </c>
      <c r="I92" s="4" t="s">
        <v>2112</v>
      </c>
      <c r="J92" s="4" t="s">
        <v>400</v>
      </c>
      <c r="K92" s="4" t="s">
        <v>2173</v>
      </c>
      <c r="L92" s="4" t="s">
        <v>389</v>
      </c>
      <c r="M92" s="4" t="s">
        <v>2223</v>
      </c>
      <c r="N92" s="5" t="s">
        <v>2300</v>
      </c>
      <c r="O92" s="4" t="s">
        <v>584</v>
      </c>
      <c r="P92" s="4" t="s">
        <v>703</v>
      </c>
      <c r="Q92" s="4" t="s">
        <v>787</v>
      </c>
      <c r="R92" s="10" t="s">
        <v>1519</v>
      </c>
      <c r="S92" s="4" t="s">
        <v>389</v>
      </c>
    </row>
    <row r="93" spans="1:19" s="4" customFormat="1" x14ac:dyDescent="0.25">
      <c r="A93" s="4" t="s">
        <v>246</v>
      </c>
      <c r="B93" s="4" t="s">
        <v>1559</v>
      </c>
      <c r="C93" s="4" t="s">
        <v>1560</v>
      </c>
      <c r="D93" s="5">
        <v>2018</v>
      </c>
      <c r="E93" s="4" t="s">
        <v>2136</v>
      </c>
      <c r="F93" s="23" t="s">
        <v>2157</v>
      </c>
      <c r="G93" s="4" t="s">
        <v>386</v>
      </c>
      <c r="H93" s="4" t="s">
        <v>860</v>
      </c>
      <c r="I93" s="4" t="s">
        <v>843</v>
      </c>
      <c r="J93" s="4" t="s">
        <v>466</v>
      </c>
      <c r="K93" s="4" t="s">
        <v>2173</v>
      </c>
      <c r="L93" s="4" t="s">
        <v>389</v>
      </c>
      <c r="M93" s="4" t="s">
        <v>2288</v>
      </c>
      <c r="N93" s="4" t="s">
        <v>2299</v>
      </c>
      <c r="O93" s="4" t="s">
        <v>584</v>
      </c>
      <c r="P93" s="4" t="s">
        <v>711</v>
      </c>
      <c r="Q93" s="4" t="s">
        <v>787</v>
      </c>
      <c r="R93" s="5" t="s">
        <v>1561</v>
      </c>
      <c r="S93" s="4" t="s">
        <v>389</v>
      </c>
    </row>
    <row r="94" spans="1:19" s="4" customFormat="1" x14ac:dyDescent="0.25">
      <c r="A94" s="4" t="s">
        <v>187</v>
      </c>
      <c r="B94" s="4" t="s">
        <v>1372</v>
      </c>
      <c r="C94" s="4" t="s">
        <v>1373</v>
      </c>
      <c r="D94" s="5">
        <v>2012</v>
      </c>
      <c r="E94" s="4" t="s">
        <v>2139</v>
      </c>
      <c r="F94" s="23" t="s">
        <v>2156</v>
      </c>
      <c r="G94" s="4" t="s">
        <v>383</v>
      </c>
      <c r="H94" s="4" t="s">
        <v>898</v>
      </c>
      <c r="I94" s="4" t="s">
        <v>843</v>
      </c>
      <c r="J94" s="21" t="s">
        <v>448</v>
      </c>
      <c r="K94" s="4" t="s">
        <v>2173</v>
      </c>
      <c r="L94" s="4" t="s">
        <v>389</v>
      </c>
      <c r="M94" s="4" t="s">
        <v>516</v>
      </c>
      <c r="N94" s="5" t="s">
        <v>2301</v>
      </c>
      <c r="O94" s="4" t="s">
        <v>587</v>
      </c>
      <c r="P94" s="4" t="s">
        <v>690</v>
      </c>
      <c r="Q94" s="4" t="s">
        <v>786</v>
      </c>
      <c r="R94" s="5" t="s">
        <v>1374</v>
      </c>
      <c r="S94" s="2" t="s">
        <v>389</v>
      </c>
    </row>
    <row r="95" spans="1:19" s="4" customFormat="1" x14ac:dyDescent="0.25">
      <c r="A95" s="4" t="s">
        <v>202</v>
      </c>
      <c r="B95" s="2" t="s">
        <v>1421</v>
      </c>
      <c r="C95" s="4" t="s">
        <v>1422</v>
      </c>
      <c r="D95" s="5">
        <v>2013</v>
      </c>
      <c r="E95" s="4" t="s">
        <v>2144</v>
      </c>
      <c r="F95" s="23" t="s">
        <v>2156</v>
      </c>
      <c r="G95" s="4" t="s">
        <v>387</v>
      </c>
      <c r="H95" s="4" t="s">
        <v>1423</v>
      </c>
      <c r="I95" s="4" t="s">
        <v>1424</v>
      </c>
      <c r="J95" s="4" t="s">
        <v>453</v>
      </c>
      <c r="K95" s="4" t="s">
        <v>2172</v>
      </c>
      <c r="L95" s="4" t="s">
        <v>508</v>
      </c>
      <c r="M95" s="4" t="s">
        <v>2206</v>
      </c>
      <c r="N95" s="5" t="s">
        <v>2300</v>
      </c>
      <c r="O95" s="4" t="s">
        <v>584</v>
      </c>
      <c r="P95" s="4" t="s">
        <v>697</v>
      </c>
      <c r="Q95" s="4" t="s">
        <v>2077</v>
      </c>
      <c r="R95" s="10" t="s">
        <v>1425</v>
      </c>
      <c r="S95" s="4" t="s">
        <v>389</v>
      </c>
    </row>
    <row r="96" spans="1:19" s="4" customFormat="1" x14ac:dyDescent="0.25">
      <c r="A96" s="4" t="s">
        <v>203</v>
      </c>
      <c r="B96" s="4" t="s">
        <v>1426</v>
      </c>
      <c r="C96" s="4" t="s">
        <v>1427</v>
      </c>
      <c r="D96" s="5">
        <v>2013</v>
      </c>
      <c r="E96" s="4" t="s">
        <v>2139</v>
      </c>
      <c r="F96" s="23" t="s">
        <v>2156</v>
      </c>
      <c r="G96" s="4" t="s">
        <v>387</v>
      </c>
      <c r="H96" s="4" t="s">
        <v>1423</v>
      </c>
      <c r="I96" s="4" t="s">
        <v>1424</v>
      </c>
      <c r="J96" s="4" t="s">
        <v>453</v>
      </c>
      <c r="K96" s="4" t="s">
        <v>2172</v>
      </c>
      <c r="L96" s="4" t="s">
        <v>508</v>
      </c>
      <c r="M96" s="4" t="s">
        <v>533</v>
      </c>
      <c r="N96" s="5" t="s">
        <v>2300</v>
      </c>
      <c r="O96" s="4" t="s">
        <v>584</v>
      </c>
      <c r="P96" s="20" t="s">
        <v>698</v>
      </c>
      <c r="Q96" s="4" t="s">
        <v>785</v>
      </c>
      <c r="R96" s="15" t="s">
        <v>1428</v>
      </c>
      <c r="S96" s="4" t="s">
        <v>389</v>
      </c>
    </row>
    <row r="97" spans="1:19" s="4" customFormat="1" x14ac:dyDescent="0.25">
      <c r="A97" s="4" t="s">
        <v>204</v>
      </c>
      <c r="B97" s="4" t="s">
        <v>1429</v>
      </c>
      <c r="C97" s="4" t="s">
        <v>1430</v>
      </c>
      <c r="D97" s="5">
        <v>2013</v>
      </c>
      <c r="E97" s="4" t="s">
        <v>2136</v>
      </c>
      <c r="F97" s="23" t="s">
        <v>2157</v>
      </c>
      <c r="G97" s="4" t="s">
        <v>387</v>
      </c>
      <c r="H97" s="4" t="s">
        <v>1423</v>
      </c>
      <c r="I97" s="4" t="s">
        <v>1424</v>
      </c>
      <c r="J97" s="4" t="s">
        <v>453</v>
      </c>
      <c r="K97" s="4" t="s">
        <v>2173</v>
      </c>
      <c r="L97" s="4" t="s">
        <v>389</v>
      </c>
      <c r="M97" s="4" t="s">
        <v>2207</v>
      </c>
      <c r="N97" s="5" t="s">
        <v>2300</v>
      </c>
      <c r="O97" s="4" t="s">
        <v>591</v>
      </c>
      <c r="P97" s="20" t="s">
        <v>699</v>
      </c>
      <c r="Q97" s="4" t="s">
        <v>785</v>
      </c>
      <c r="R97" s="9" t="s">
        <v>1431</v>
      </c>
      <c r="S97" s="4" t="s">
        <v>389</v>
      </c>
    </row>
    <row r="98" spans="1:19" s="4" customFormat="1" x14ac:dyDescent="0.25">
      <c r="A98" s="4" t="s">
        <v>205</v>
      </c>
      <c r="B98" s="4" t="s">
        <v>1432</v>
      </c>
      <c r="C98" s="4" t="s">
        <v>1433</v>
      </c>
      <c r="D98" s="5">
        <v>2013</v>
      </c>
      <c r="E98" s="4" t="s">
        <v>2139</v>
      </c>
      <c r="F98" s="23" t="s">
        <v>2156</v>
      </c>
      <c r="G98" s="4" t="s">
        <v>387</v>
      </c>
      <c r="H98" s="4" t="s">
        <v>1423</v>
      </c>
      <c r="I98" s="4" t="s">
        <v>1424</v>
      </c>
      <c r="J98" s="4" t="s">
        <v>453</v>
      </c>
      <c r="K98" s="4" t="s">
        <v>2172</v>
      </c>
      <c r="L98" s="4" t="s">
        <v>508</v>
      </c>
      <c r="M98" s="4" t="s">
        <v>533</v>
      </c>
      <c r="N98" s="5" t="s">
        <v>2300</v>
      </c>
      <c r="O98" s="4" t="s">
        <v>584</v>
      </c>
      <c r="P98" s="4" t="s">
        <v>691</v>
      </c>
      <c r="Q98" s="4" t="s">
        <v>2074</v>
      </c>
      <c r="R98" s="10" t="s">
        <v>1434</v>
      </c>
      <c r="S98" s="4" t="s">
        <v>954</v>
      </c>
    </row>
    <row r="99" spans="1:19" s="4" customFormat="1" x14ac:dyDescent="0.25">
      <c r="A99" s="4" t="s">
        <v>25</v>
      </c>
      <c r="B99" s="4" t="s">
        <v>896</v>
      </c>
      <c r="C99" s="4" t="s">
        <v>897</v>
      </c>
      <c r="D99" s="5">
        <v>1976</v>
      </c>
      <c r="E99" s="4" t="s">
        <v>2139</v>
      </c>
      <c r="F99" s="4" t="s">
        <v>2156</v>
      </c>
      <c r="G99" s="4" t="s">
        <v>387</v>
      </c>
      <c r="H99" s="4" t="s">
        <v>898</v>
      </c>
      <c r="I99" s="4" t="s">
        <v>843</v>
      </c>
      <c r="J99" s="4" t="s">
        <v>392</v>
      </c>
      <c r="K99" s="4" t="s">
        <v>2173</v>
      </c>
      <c r="L99" s="4" t="s">
        <v>389</v>
      </c>
      <c r="M99" s="4" t="s">
        <v>2185</v>
      </c>
      <c r="N99" s="5" t="s">
        <v>2301</v>
      </c>
      <c r="O99" s="4" t="s">
        <v>589</v>
      </c>
      <c r="P99" s="4" t="s">
        <v>618</v>
      </c>
      <c r="Q99" s="4" t="s">
        <v>784</v>
      </c>
      <c r="R99" s="5" t="s">
        <v>899</v>
      </c>
      <c r="S99" s="4" t="s">
        <v>389</v>
      </c>
    </row>
    <row r="100" spans="1:19" s="4" customFormat="1" x14ac:dyDescent="0.25">
      <c r="A100" s="4" t="s">
        <v>151</v>
      </c>
      <c r="B100" s="4" t="s">
        <v>1273</v>
      </c>
      <c r="C100" s="4" t="s">
        <v>1274</v>
      </c>
      <c r="D100" s="5">
        <v>2010</v>
      </c>
      <c r="E100" s="4" t="s">
        <v>2138</v>
      </c>
      <c r="F100" s="23" t="s">
        <v>2156</v>
      </c>
      <c r="G100" s="4" t="s">
        <v>384</v>
      </c>
      <c r="H100" s="4" t="s">
        <v>1177</v>
      </c>
      <c r="I100" s="4" t="s">
        <v>1275</v>
      </c>
      <c r="J100" s="4" t="s">
        <v>391</v>
      </c>
      <c r="K100" s="4" t="s">
        <v>2172</v>
      </c>
      <c r="L100" s="4" t="s">
        <v>496</v>
      </c>
      <c r="M100" s="4" t="s">
        <v>2203</v>
      </c>
      <c r="N100" s="4" t="s">
        <v>2300</v>
      </c>
      <c r="O100" s="4" t="s">
        <v>584</v>
      </c>
      <c r="P100" s="4" t="s">
        <v>496</v>
      </c>
      <c r="Q100" s="4" t="s">
        <v>2077</v>
      </c>
      <c r="R100" s="5" t="s">
        <v>1276</v>
      </c>
      <c r="S100" s="2" t="s">
        <v>954</v>
      </c>
    </row>
    <row r="101" spans="1:19" s="4" customFormat="1" x14ac:dyDescent="0.25">
      <c r="A101" s="4" t="s">
        <v>100</v>
      </c>
      <c r="B101" s="4" t="s">
        <v>1117</v>
      </c>
      <c r="C101" s="4" t="s">
        <v>1118</v>
      </c>
      <c r="D101" s="5">
        <v>2005</v>
      </c>
      <c r="E101" s="4" t="s">
        <v>2138</v>
      </c>
      <c r="F101" s="23" t="s">
        <v>2156</v>
      </c>
      <c r="G101" s="4" t="s">
        <v>386</v>
      </c>
      <c r="H101" s="4" t="s">
        <v>925</v>
      </c>
      <c r="I101" s="4" t="s">
        <v>1119</v>
      </c>
      <c r="J101" s="4" t="s">
        <v>400</v>
      </c>
      <c r="K101" s="4" t="s">
        <v>2173</v>
      </c>
      <c r="L101" s="4" t="s">
        <v>389</v>
      </c>
      <c r="M101" s="4" t="s">
        <v>2218</v>
      </c>
      <c r="N101" s="5" t="s">
        <v>2300</v>
      </c>
      <c r="O101" s="4" t="s">
        <v>584</v>
      </c>
      <c r="P101" s="4" t="s">
        <v>496</v>
      </c>
      <c r="Q101" s="4" t="s">
        <v>2077</v>
      </c>
      <c r="R101" s="22" t="s">
        <v>1120</v>
      </c>
      <c r="S101" s="4" t="s">
        <v>389</v>
      </c>
    </row>
    <row r="102" spans="1:19" s="4" customFormat="1" x14ac:dyDescent="0.25">
      <c r="A102" s="4" t="s">
        <v>46</v>
      </c>
      <c r="B102" s="4" t="s">
        <v>963</v>
      </c>
      <c r="C102" s="4" t="s">
        <v>964</v>
      </c>
      <c r="D102" s="5">
        <v>1992</v>
      </c>
      <c r="E102" s="4" t="s">
        <v>2139</v>
      </c>
      <c r="F102" s="23" t="s">
        <v>2156</v>
      </c>
      <c r="G102" s="4" t="s">
        <v>385</v>
      </c>
      <c r="H102" s="4" t="s">
        <v>965</v>
      </c>
      <c r="I102" s="4" t="s">
        <v>843</v>
      </c>
      <c r="J102" s="4" t="s">
        <v>403</v>
      </c>
      <c r="K102" s="4" t="s">
        <v>2173</v>
      </c>
      <c r="L102" s="4" t="s">
        <v>389</v>
      </c>
      <c r="M102" s="4" t="s">
        <v>2225</v>
      </c>
      <c r="N102" s="5" t="s">
        <v>2301</v>
      </c>
      <c r="O102" s="4" t="s">
        <v>587</v>
      </c>
      <c r="P102" s="4" t="s">
        <v>632</v>
      </c>
      <c r="Q102" s="4" t="s">
        <v>2074</v>
      </c>
      <c r="R102" s="11" t="s">
        <v>966</v>
      </c>
      <c r="S102" s="4" t="s">
        <v>389</v>
      </c>
    </row>
    <row r="103" spans="1:19" s="4" customFormat="1" x14ac:dyDescent="0.25">
      <c r="A103" s="4" t="s">
        <v>17</v>
      </c>
      <c r="B103" s="4" t="s">
        <v>862</v>
      </c>
      <c r="C103" s="4" t="s">
        <v>863</v>
      </c>
      <c r="D103" s="5">
        <v>1952</v>
      </c>
      <c r="E103" s="4" t="s">
        <v>2139</v>
      </c>
      <c r="F103" s="4" t="s">
        <v>2156</v>
      </c>
      <c r="G103" s="4" t="s">
        <v>386</v>
      </c>
      <c r="H103" s="4" t="s">
        <v>864</v>
      </c>
      <c r="I103" s="4" t="s">
        <v>843</v>
      </c>
      <c r="J103" s="4" t="s">
        <v>392</v>
      </c>
      <c r="K103" s="4" t="s">
        <v>2173</v>
      </c>
      <c r="L103" s="4" t="s">
        <v>389</v>
      </c>
      <c r="M103" s="4" t="s">
        <v>2263</v>
      </c>
      <c r="N103" s="5" t="s">
        <v>2301</v>
      </c>
      <c r="O103" s="4" t="s">
        <v>587</v>
      </c>
      <c r="P103" s="20" t="s">
        <v>613</v>
      </c>
      <c r="Q103" s="4" t="s">
        <v>2074</v>
      </c>
      <c r="R103" s="5" t="s">
        <v>865</v>
      </c>
      <c r="S103" s="4" t="s">
        <v>389</v>
      </c>
    </row>
    <row r="104" spans="1:19" s="4" customFormat="1" x14ac:dyDescent="0.25">
      <c r="A104" s="4" t="s">
        <v>67</v>
      </c>
      <c r="B104" s="4" t="s">
        <v>1026</v>
      </c>
      <c r="C104" s="4" t="s">
        <v>1027</v>
      </c>
      <c r="D104" s="5">
        <v>1999</v>
      </c>
      <c r="E104" s="4" t="s">
        <v>2137</v>
      </c>
      <c r="F104" s="23" t="s">
        <v>2156</v>
      </c>
      <c r="G104" s="4" t="s">
        <v>385</v>
      </c>
      <c r="H104" s="4" t="s">
        <v>828</v>
      </c>
      <c r="I104" s="4" t="s">
        <v>1028</v>
      </c>
      <c r="J104" s="4" t="s">
        <v>2166</v>
      </c>
      <c r="K104" s="4" t="s">
        <v>2173</v>
      </c>
      <c r="L104" s="4" t="s">
        <v>389</v>
      </c>
      <c r="M104" s="4" t="s">
        <v>2239</v>
      </c>
      <c r="N104" s="5" t="s">
        <v>2300</v>
      </c>
      <c r="O104" s="4" t="s">
        <v>584</v>
      </c>
      <c r="P104" s="4" t="s">
        <v>646</v>
      </c>
      <c r="Q104" s="4" t="s">
        <v>786</v>
      </c>
      <c r="R104" s="9" t="s">
        <v>1029</v>
      </c>
      <c r="S104" s="4" t="s">
        <v>389</v>
      </c>
    </row>
    <row r="105" spans="1:19" s="4" customFormat="1" x14ac:dyDescent="0.25">
      <c r="A105" s="4" t="s">
        <v>200</v>
      </c>
      <c r="B105" s="4" t="s">
        <v>1414</v>
      </c>
      <c r="C105" s="4" t="s">
        <v>1415</v>
      </c>
      <c r="D105" s="5">
        <v>2013</v>
      </c>
      <c r="E105" s="4" t="s">
        <v>2143</v>
      </c>
      <c r="F105" s="23" t="s">
        <v>2156</v>
      </c>
      <c r="G105" s="4" t="s">
        <v>384</v>
      </c>
      <c r="H105" s="4" t="s">
        <v>828</v>
      </c>
      <c r="I105" s="4" t="s">
        <v>902</v>
      </c>
      <c r="J105" s="23" t="s">
        <v>2164</v>
      </c>
      <c r="K105" s="4" t="s">
        <v>2172</v>
      </c>
      <c r="L105" s="4" t="s">
        <v>510</v>
      </c>
      <c r="M105" s="4" t="s">
        <v>2233</v>
      </c>
      <c r="N105" s="5" t="s">
        <v>2300</v>
      </c>
      <c r="O105" s="4" t="s">
        <v>584</v>
      </c>
      <c r="P105" s="4" t="s">
        <v>507</v>
      </c>
      <c r="Q105" s="4" t="s">
        <v>798</v>
      </c>
      <c r="R105" s="9" t="s">
        <v>1416</v>
      </c>
      <c r="S105" s="4" t="s">
        <v>389</v>
      </c>
    </row>
    <row r="106" spans="1:19" s="4" customFormat="1" x14ac:dyDescent="0.25">
      <c r="A106" s="4" t="s">
        <v>2094</v>
      </c>
      <c r="B106" s="4" t="s">
        <v>1606</v>
      </c>
      <c r="C106" s="4" t="s">
        <v>1607</v>
      </c>
      <c r="D106" s="5">
        <v>2019</v>
      </c>
      <c r="E106" s="4" t="s">
        <v>2139</v>
      </c>
      <c r="F106" s="23" t="s">
        <v>2157</v>
      </c>
      <c r="G106" s="4" t="s">
        <v>386</v>
      </c>
      <c r="H106" s="4" t="s">
        <v>860</v>
      </c>
      <c r="I106" s="4" t="s">
        <v>1608</v>
      </c>
      <c r="J106" s="4" t="s">
        <v>469</v>
      </c>
      <c r="K106" s="4" t="s">
        <v>2173</v>
      </c>
      <c r="L106" s="4" t="s">
        <v>389</v>
      </c>
      <c r="M106" s="4" t="s">
        <v>537</v>
      </c>
      <c r="N106" s="4" t="s">
        <v>2300</v>
      </c>
      <c r="O106" s="4" t="s">
        <v>584</v>
      </c>
      <c r="P106" s="4" t="s">
        <v>715</v>
      </c>
      <c r="Q106" s="4" t="s">
        <v>787</v>
      </c>
      <c r="R106" s="5" t="s">
        <v>1609</v>
      </c>
      <c r="S106" s="4" t="s">
        <v>389</v>
      </c>
    </row>
    <row r="107" spans="1:19" s="4" customFormat="1" x14ac:dyDescent="0.25">
      <c r="A107" s="4" t="s">
        <v>114</v>
      </c>
      <c r="B107" s="2" t="s">
        <v>1159</v>
      </c>
      <c r="C107" s="4" t="s">
        <v>1160</v>
      </c>
      <c r="D107" s="5">
        <v>2007</v>
      </c>
      <c r="E107" s="4" t="s">
        <v>2150</v>
      </c>
      <c r="F107" s="23" t="s">
        <v>2156</v>
      </c>
      <c r="G107" s="4" t="s">
        <v>384</v>
      </c>
      <c r="H107" s="4" t="s">
        <v>828</v>
      </c>
      <c r="I107" s="4" t="s">
        <v>902</v>
      </c>
      <c r="J107" s="23" t="s">
        <v>2164</v>
      </c>
      <c r="K107" s="4" t="s">
        <v>2173</v>
      </c>
      <c r="L107" s="4" t="s">
        <v>389</v>
      </c>
      <c r="M107" s="4" t="s">
        <v>516</v>
      </c>
      <c r="N107" s="5" t="s">
        <v>2300</v>
      </c>
      <c r="O107" s="4" t="s">
        <v>584</v>
      </c>
      <c r="P107" s="4" t="s">
        <v>669</v>
      </c>
      <c r="Q107" s="4" t="s">
        <v>790</v>
      </c>
      <c r="R107" s="15" t="s">
        <v>1161</v>
      </c>
      <c r="S107" s="4" t="s">
        <v>389</v>
      </c>
    </row>
    <row r="108" spans="1:19" s="4" customFormat="1" x14ac:dyDescent="0.25">
      <c r="A108" s="4" t="s">
        <v>201</v>
      </c>
      <c r="B108" s="2" t="s">
        <v>1417</v>
      </c>
      <c r="C108" s="4" t="s">
        <v>1418</v>
      </c>
      <c r="D108" s="5">
        <v>2013</v>
      </c>
      <c r="E108" s="4" t="s">
        <v>2143</v>
      </c>
      <c r="F108" s="23" t="s">
        <v>2156</v>
      </c>
      <c r="G108" s="4" t="s">
        <v>385</v>
      </c>
      <c r="H108" s="4" t="s">
        <v>828</v>
      </c>
      <c r="I108" s="4" t="s">
        <v>1419</v>
      </c>
      <c r="J108" s="4" t="s">
        <v>452</v>
      </c>
      <c r="K108" s="4" t="s">
        <v>2173</v>
      </c>
      <c r="L108" s="4" t="s">
        <v>389</v>
      </c>
      <c r="M108" s="4" t="s">
        <v>531</v>
      </c>
      <c r="N108" s="5" t="s">
        <v>2300</v>
      </c>
      <c r="O108" s="4" t="s">
        <v>584</v>
      </c>
      <c r="P108" s="4" t="s">
        <v>507</v>
      </c>
      <c r="Q108" s="4" t="s">
        <v>798</v>
      </c>
      <c r="R108" s="10" t="s">
        <v>1420</v>
      </c>
      <c r="S108" s="4" t="s">
        <v>389</v>
      </c>
    </row>
    <row r="109" spans="1:19" s="4" customFormat="1" x14ac:dyDescent="0.25">
      <c r="A109" s="4" t="s">
        <v>144</v>
      </c>
      <c r="B109" s="4" t="s">
        <v>1258</v>
      </c>
      <c r="C109" s="4" t="s">
        <v>1259</v>
      </c>
      <c r="D109" s="5" t="s">
        <v>145</v>
      </c>
      <c r="E109" s="4" t="s">
        <v>2137</v>
      </c>
      <c r="F109" s="23" t="s">
        <v>2157</v>
      </c>
      <c r="G109" s="4" t="s">
        <v>386</v>
      </c>
      <c r="H109" s="4" t="s">
        <v>1260</v>
      </c>
      <c r="I109" s="4" t="s">
        <v>843</v>
      </c>
      <c r="J109" s="4" t="s">
        <v>431</v>
      </c>
      <c r="K109" s="4" t="s">
        <v>2173</v>
      </c>
      <c r="L109" s="4" t="s">
        <v>389</v>
      </c>
      <c r="M109" s="4" t="s">
        <v>523</v>
      </c>
      <c r="N109" s="4" t="s">
        <v>2300</v>
      </c>
      <c r="O109" s="4" t="s">
        <v>584</v>
      </c>
      <c r="P109" s="4" t="s">
        <v>681</v>
      </c>
      <c r="Q109" s="4" t="s">
        <v>787</v>
      </c>
      <c r="R109" s="5" t="s">
        <v>1261</v>
      </c>
      <c r="S109" s="2" t="s">
        <v>389</v>
      </c>
    </row>
    <row r="110" spans="1:19" s="4" customFormat="1" x14ac:dyDescent="0.25">
      <c r="A110" s="4" t="s">
        <v>19</v>
      </c>
      <c r="B110" s="4" t="s">
        <v>870</v>
      </c>
      <c r="C110" s="5" t="s">
        <v>871</v>
      </c>
      <c r="D110" s="5">
        <v>1954</v>
      </c>
      <c r="E110" s="4" t="s">
        <v>2139</v>
      </c>
      <c r="F110" s="4" t="s">
        <v>2156</v>
      </c>
      <c r="G110" s="4" t="s">
        <v>386</v>
      </c>
      <c r="H110" s="4" t="s">
        <v>868</v>
      </c>
      <c r="I110" s="4" t="s">
        <v>843</v>
      </c>
      <c r="J110" s="4" t="s">
        <v>2072</v>
      </c>
      <c r="K110" s="4" t="s">
        <v>2173</v>
      </c>
      <c r="L110" s="4" t="s">
        <v>389</v>
      </c>
      <c r="M110" s="4" t="s">
        <v>525</v>
      </c>
      <c r="N110" s="5" t="s">
        <v>2300</v>
      </c>
      <c r="O110" s="4" t="s">
        <v>584</v>
      </c>
      <c r="P110" s="4" t="s">
        <v>614</v>
      </c>
      <c r="Q110" s="4" t="s">
        <v>784</v>
      </c>
      <c r="R110" s="5" t="s">
        <v>872</v>
      </c>
      <c r="S110" s="4" t="s">
        <v>389</v>
      </c>
    </row>
    <row r="111" spans="1:19" s="4" customFormat="1" x14ac:dyDescent="0.25">
      <c r="A111" s="4" t="s">
        <v>59</v>
      </c>
      <c r="B111" s="4" t="s">
        <v>1002</v>
      </c>
      <c r="C111" s="4" t="s">
        <v>1003</v>
      </c>
      <c r="D111" s="5">
        <v>1996</v>
      </c>
      <c r="E111" s="4" t="s">
        <v>2138</v>
      </c>
      <c r="F111" s="23" t="s">
        <v>2156</v>
      </c>
      <c r="G111" s="4" t="s">
        <v>386</v>
      </c>
      <c r="H111" s="4" t="s">
        <v>1004</v>
      </c>
      <c r="I111" s="4" t="s">
        <v>843</v>
      </c>
      <c r="J111" s="4" t="s">
        <v>405</v>
      </c>
      <c r="K111" s="4" t="s">
        <v>2172</v>
      </c>
      <c r="L111" s="4" t="s">
        <v>500</v>
      </c>
      <c r="M111" s="4" t="s">
        <v>2179</v>
      </c>
      <c r="N111" s="5" t="s">
        <v>2300</v>
      </c>
      <c r="O111" s="4" t="s">
        <v>584</v>
      </c>
      <c r="P111" s="4" t="s">
        <v>641</v>
      </c>
      <c r="Q111" s="4" t="s">
        <v>2077</v>
      </c>
      <c r="R111" s="9" t="s">
        <v>1005</v>
      </c>
      <c r="S111" s="4" t="s">
        <v>389</v>
      </c>
    </row>
    <row r="112" spans="1:19" s="4" customFormat="1" x14ac:dyDescent="0.25">
      <c r="A112" s="4" t="s">
        <v>91</v>
      </c>
      <c r="B112" s="4" t="s">
        <v>1090</v>
      </c>
      <c r="C112" s="4" t="s">
        <v>1091</v>
      </c>
      <c r="D112" s="5">
        <v>2004</v>
      </c>
      <c r="E112" s="4" t="s">
        <v>2138</v>
      </c>
      <c r="F112" s="23" t="s">
        <v>2156</v>
      </c>
      <c r="G112" s="4" t="s">
        <v>384</v>
      </c>
      <c r="H112" s="4" t="s">
        <v>828</v>
      </c>
      <c r="I112" s="4" t="s">
        <v>902</v>
      </c>
      <c r="J112" s="23" t="s">
        <v>2164</v>
      </c>
      <c r="K112" s="4" t="s">
        <v>2173</v>
      </c>
      <c r="L112" s="4" t="s">
        <v>389</v>
      </c>
      <c r="M112" s="4" t="s">
        <v>2233</v>
      </c>
      <c r="N112" s="4" t="s">
        <v>2300</v>
      </c>
      <c r="O112" s="4" t="s">
        <v>591</v>
      </c>
      <c r="P112" s="4" t="s">
        <v>507</v>
      </c>
      <c r="Q112" s="4" t="s">
        <v>2077</v>
      </c>
      <c r="R112" s="5" t="s">
        <v>1092</v>
      </c>
      <c r="S112" s="4" t="s">
        <v>389</v>
      </c>
    </row>
    <row r="113" spans="1:19" s="4" customFormat="1" x14ac:dyDescent="0.25">
      <c r="A113" s="4" t="s">
        <v>226</v>
      </c>
      <c r="B113" s="4" t="s">
        <v>1498</v>
      </c>
      <c r="C113" s="4" t="s">
        <v>1499</v>
      </c>
      <c r="D113" s="5">
        <v>2015</v>
      </c>
      <c r="E113" s="4" t="s">
        <v>2138</v>
      </c>
      <c r="F113" s="23" t="s">
        <v>2156</v>
      </c>
      <c r="G113" s="4" t="s">
        <v>384</v>
      </c>
      <c r="H113" s="4" t="s">
        <v>828</v>
      </c>
      <c r="I113" s="4" t="s">
        <v>1500</v>
      </c>
      <c r="J113" s="23" t="s">
        <v>2164</v>
      </c>
      <c r="K113" s="4" t="s">
        <v>2172</v>
      </c>
      <c r="L113" s="4" t="s">
        <v>496</v>
      </c>
      <c r="M113" s="4" t="s">
        <v>2240</v>
      </c>
      <c r="N113" s="5" t="s">
        <v>2300</v>
      </c>
      <c r="O113" s="4" t="s">
        <v>584</v>
      </c>
      <c r="P113" s="4" t="s">
        <v>683</v>
      </c>
      <c r="Q113" s="4" t="s">
        <v>2077</v>
      </c>
      <c r="R113" s="9" t="s">
        <v>1501</v>
      </c>
      <c r="S113" s="4" t="s">
        <v>389</v>
      </c>
    </row>
    <row r="114" spans="1:19" s="4" customFormat="1" x14ac:dyDescent="0.25">
      <c r="A114" s="4" t="s">
        <v>86</v>
      </c>
      <c r="B114" s="4" t="s">
        <v>1076</v>
      </c>
      <c r="C114" s="4" t="s">
        <v>1077</v>
      </c>
      <c r="D114" s="5">
        <v>2003</v>
      </c>
      <c r="E114" s="4" t="s">
        <v>2139</v>
      </c>
      <c r="F114" s="23" t="s">
        <v>2156</v>
      </c>
      <c r="G114" s="4" t="s">
        <v>384</v>
      </c>
      <c r="H114" s="4" t="s">
        <v>828</v>
      </c>
      <c r="I114" s="4" t="s">
        <v>1213</v>
      </c>
      <c r="J114" s="4" t="s">
        <v>403</v>
      </c>
      <c r="K114" s="4" t="s">
        <v>2173</v>
      </c>
      <c r="L114" s="4" t="s">
        <v>389</v>
      </c>
      <c r="M114" s="4" t="s">
        <v>516</v>
      </c>
      <c r="N114" s="5" t="s">
        <v>2300</v>
      </c>
      <c r="O114" s="4" t="s">
        <v>587</v>
      </c>
      <c r="P114" s="4" t="s">
        <v>613</v>
      </c>
      <c r="Q114" s="4" t="s">
        <v>2074</v>
      </c>
      <c r="R114" s="12" t="s">
        <v>1078</v>
      </c>
      <c r="S114" s="2" t="s">
        <v>954</v>
      </c>
    </row>
    <row r="115" spans="1:19" s="4" customFormat="1" x14ac:dyDescent="0.25">
      <c r="A115" s="4" t="s">
        <v>117</v>
      </c>
      <c r="B115" s="4" t="s">
        <v>1171</v>
      </c>
      <c r="C115" s="4" t="s">
        <v>1172</v>
      </c>
      <c r="D115" s="5">
        <v>2007</v>
      </c>
      <c r="E115" s="4" t="s">
        <v>2138</v>
      </c>
      <c r="F115" s="23" t="s">
        <v>2157</v>
      </c>
      <c r="G115" s="4" t="s">
        <v>386</v>
      </c>
      <c r="H115" s="4" t="s">
        <v>860</v>
      </c>
      <c r="I115" s="4" t="s">
        <v>1173</v>
      </c>
      <c r="J115" s="4" t="s">
        <v>417</v>
      </c>
      <c r="K115" s="4" t="s">
        <v>2173</v>
      </c>
      <c r="L115" s="4" t="s">
        <v>389</v>
      </c>
      <c r="M115" s="4" t="s">
        <v>2289</v>
      </c>
      <c r="N115" s="5" t="s">
        <v>2300</v>
      </c>
      <c r="O115" s="4" t="s">
        <v>584</v>
      </c>
      <c r="P115" s="4" t="s">
        <v>641</v>
      </c>
      <c r="Q115" s="4" t="s">
        <v>2077</v>
      </c>
      <c r="R115" s="9" t="s">
        <v>1174</v>
      </c>
      <c r="S115" s="4" t="s">
        <v>389</v>
      </c>
    </row>
    <row r="116" spans="1:19" s="4" customFormat="1" x14ac:dyDescent="0.25">
      <c r="A116" s="4" t="s">
        <v>269</v>
      </c>
      <c r="B116" s="2" t="s">
        <v>1622</v>
      </c>
      <c r="C116" s="4" t="s">
        <v>1623</v>
      </c>
      <c r="D116" s="5">
        <v>2020</v>
      </c>
      <c r="E116" s="4" t="s">
        <v>2151</v>
      </c>
      <c r="F116" s="23" t="s">
        <v>2156</v>
      </c>
      <c r="G116" s="4" t="s">
        <v>384</v>
      </c>
      <c r="H116" s="4" t="s">
        <v>828</v>
      </c>
      <c r="I116" s="4" t="s">
        <v>1624</v>
      </c>
      <c r="J116" s="4" t="s">
        <v>471</v>
      </c>
      <c r="K116" s="4" t="s">
        <v>2173</v>
      </c>
      <c r="L116" s="4" t="s">
        <v>389</v>
      </c>
      <c r="M116" s="4" t="s">
        <v>533</v>
      </c>
      <c r="N116" s="5" t="s">
        <v>2300</v>
      </c>
      <c r="O116" s="4" t="s">
        <v>584</v>
      </c>
      <c r="P116" s="4" t="s">
        <v>683</v>
      </c>
      <c r="Q116" s="4" t="s">
        <v>797</v>
      </c>
      <c r="R116" s="10" t="s">
        <v>1625</v>
      </c>
      <c r="S116" s="4" t="s">
        <v>389</v>
      </c>
    </row>
    <row r="117" spans="1:19" s="4" customFormat="1" x14ac:dyDescent="0.25">
      <c r="A117" s="4" t="s">
        <v>45</v>
      </c>
      <c r="B117" s="4" t="s">
        <v>959</v>
      </c>
      <c r="C117" s="4" t="s">
        <v>960</v>
      </c>
      <c r="D117" s="5">
        <v>1991</v>
      </c>
      <c r="E117" s="4" t="s">
        <v>2138</v>
      </c>
      <c r="F117" s="23" t="s">
        <v>2157</v>
      </c>
      <c r="G117" s="4" t="s">
        <v>386</v>
      </c>
      <c r="H117" s="4" t="s">
        <v>961</v>
      </c>
      <c r="I117" s="4" t="s">
        <v>843</v>
      </c>
      <c r="J117" s="4" t="s">
        <v>404</v>
      </c>
      <c r="K117" s="4" t="s">
        <v>2173</v>
      </c>
      <c r="L117" s="4" t="s">
        <v>389</v>
      </c>
      <c r="M117" s="4" t="s">
        <v>2298</v>
      </c>
      <c r="N117" s="5" t="s">
        <v>2300</v>
      </c>
      <c r="O117" s="4" t="s">
        <v>584</v>
      </c>
      <c r="P117" s="4" t="s">
        <v>631</v>
      </c>
      <c r="Q117" s="4" t="s">
        <v>2077</v>
      </c>
      <c r="R117" s="10" t="s">
        <v>962</v>
      </c>
      <c r="S117" s="4" t="s">
        <v>389</v>
      </c>
    </row>
    <row r="118" spans="1:19" s="4" customFormat="1" x14ac:dyDescent="0.25">
      <c r="A118" s="4" t="s">
        <v>81</v>
      </c>
      <c r="B118" s="4" t="s">
        <v>1060</v>
      </c>
      <c r="C118" s="4" t="s">
        <v>1061</v>
      </c>
      <c r="D118" s="5">
        <v>2003</v>
      </c>
      <c r="E118" s="4" t="s">
        <v>2140</v>
      </c>
      <c r="F118" s="23" t="s">
        <v>2156</v>
      </c>
      <c r="G118" s="4" t="s">
        <v>386</v>
      </c>
      <c r="H118" s="4" t="s">
        <v>925</v>
      </c>
      <c r="I118" s="4" t="s">
        <v>2099</v>
      </c>
      <c r="J118" s="4" t="s">
        <v>400</v>
      </c>
      <c r="K118" s="4" t="s">
        <v>2173</v>
      </c>
      <c r="L118" s="4" t="s">
        <v>389</v>
      </c>
      <c r="M118" s="4" t="s">
        <v>2215</v>
      </c>
      <c r="N118" s="5" t="s">
        <v>2302</v>
      </c>
      <c r="O118" s="4" t="s">
        <v>584</v>
      </c>
      <c r="P118" s="4" t="s">
        <v>654</v>
      </c>
      <c r="Q118" s="4" t="s">
        <v>793</v>
      </c>
      <c r="R118" s="10" t="s">
        <v>1056</v>
      </c>
      <c r="S118" s="4" t="s">
        <v>389</v>
      </c>
    </row>
    <row r="119" spans="1:19" s="4" customFormat="1" x14ac:dyDescent="0.25">
      <c r="A119" s="4" t="s">
        <v>42</v>
      </c>
      <c r="B119" s="4" t="s">
        <v>944</v>
      </c>
      <c r="C119" s="4" t="s">
        <v>945</v>
      </c>
      <c r="D119" s="5">
        <v>1989</v>
      </c>
      <c r="E119" s="4" t="s">
        <v>2139</v>
      </c>
      <c r="F119" s="23" t="s">
        <v>2156</v>
      </c>
      <c r="G119" s="4" t="s">
        <v>384</v>
      </c>
      <c r="H119" s="4" t="s">
        <v>946</v>
      </c>
      <c r="I119" s="4" t="s">
        <v>947</v>
      </c>
      <c r="J119" s="4" t="s">
        <v>402</v>
      </c>
      <c r="K119" s="4" t="s">
        <v>2172</v>
      </c>
      <c r="L119" s="4" t="s">
        <v>496</v>
      </c>
      <c r="M119" s="4" t="s">
        <v>2198</v>
      </c>
      <c r="N119" s="5" t="s">
        <v>2301</v>
      </c>
      <c r="O119" s="4" t="s">
        <v>584</v>
      </c>
      <c r="P119" s="4" t="s">
        <v>628</v>
      </c>
      <c r="Q119" s="4" t="s">
        <v>2076</v>
      </c>
      <c r="R119" s="5" t="s">
        <v>948</v>
      </c>
      <c r="S119" s="4" t="s">
        <v>389</v>
      </c>
    </row>
    <row r="120" spans="1:19" s="4" customFormat="1" x14ac:dyDescent="0.25">
      <c r="A120" s="4" t="s">
        <v>55</v>
      </c>
      <c r="B120" s="4" t="s">
        <v>986</v>
      </c>
      <c r="C120" s="4" t="s">
        <v>987</v>
      </c>
      <c r="D120" s="5">
        <v>1995</v>
      </c>
      <c r="E120" s="4" t="s">
        <v>2139</v>
      </c>
      <c r="F120" s="23" t="s">
        <v>2156</v>
      </c>
      <c r="G120" s="4" t="s">
        <v>385</v>
      </c>
      <c r="H120" s="4" t="s">
        <v>977</v>
      </c>
      <c r="I120" s="4" t="s">
        <v>988</v>
      </c>
      <c r="J120" s="4" t="s">
        <v>394</v>
      </c>
      <c r="K120" s="4" t="s">
        <v>2172</v>
      </c>
      <c r="L120" s="4" t="s">
        <v>499</v>
      </c>
      <c r="M120" s="4" t="s">
        <v>533</v>
      </c>
      <c r="N120" s="5" t="s">
        <v>2301</v>
      </c>
      <c r="O120" s="4" t="s">
        <v>584</v>
      </c>
      <c r="P120" s="4" t="s">
        <v>637</v>
      </c>
      <c r="Q120" s="4" t="s">
        <v>786</v>
      </c>
      <c r="R120" s="10" t="s">
        <v>989</v>
      </c>
      <c r="S120" s="4" t="s">
        <v>389</v>
      </c>
    </row>
    <row r="121" spans="1:19" s="4" customFormat="1" x14ac:dyDescent="0.25">
      <c r="A121" s="4" t="s">
        <v>48</v>
      </c>
      <c r="B121" s="4" t="s">
        <v>969</v>
      </c>
      <c r="C121" s="4" t="s">
        <v>970</v>
      </c>
      <c r="D121" s="5" t="s">
        <v>49</v>
      </c>
      <c r="E121" s="4" t="s">
        <v>2139</v>
      </c>
      <c r="F121" s="23" t="s">
        <v>2156</v>
      </c>
      <c r="G121" s="4" t="s">
        <v>385</v>
      </c>
      <c r="H121" s="4" t="s">
        <v>971</v>
      </c>
      <c r="I121" s="4" t="s">
        <v>1399</v>
      </c>
      <c r="J121" s="4" t="s">
        <v>394</v>
      </c>
      <c r="K121" s="4" t="s">
        <v>2174</v>
      </c>
      <c r="L121" s="4" t="s">
        <v>499</v>
      </c>
      <c r="M121" s="4" t="s">
        <v>533</v>
      </c>
      <c r="N121" s="5" t="s">
        <v>2301</v>
      </c>
      <c r="O121" s="4" t="s">
        <v>587</v>
      </c>
      <c r="P121" s="4" t="s">
        <v>613</v>
      </c>
      <c r="Q121" s="4" t="s">
        <v>2074</v>
      </c>
      <c r="R121" s="22" t="s">
        <v>972</v>
      </c>
      <c r="S121" s="4" t="s">
        <v>389</v>
      </c>
    </row>
    <row r="122" spans="1:19" s="4" customFormat="1" x14ac:dyDescent="0.25">
      <c r="A122" s="4" t="s">
        <v>51</v>
      </c>
      <c r="B122" s="4" t="s">
        <v>976</v>
      </c>
      <c r="C122" s="4" t="s">
        <v>970</v>
      </c>
      <c r="D122" s="5" t="s">
        <v>52</v>
      </c>
      <c r="E122" s="4" t="s">
        <v>2139</v>
      </c>
      <c r="F122" s="23" t="s">
        <v>2156</v>
      </c>
      <c r="G122" s="4" t="s">
        <v>385</v>
      </c>
      <c r="H122" s="4" t="s">
        <v>977</v>
      </c>
      <c r="I122" s="4" t="s">
        <v>978</v>
      </c>
      <c r="J122" s="4" t="s">
        <v>394</v>
      </c>
      <c r="K122" s="4" t="s">
        <v>2172</v>
      </c>
      <c r="L122" s="4" t="s">
        <v>499</v>
      </c>
      <c r="M122" s="4" t="s">
        <v>533</v>
      </c>
      <c r="N122" s="5" t="s">
        <v>2301</v>
      </c>
      <c r="O122" s="4" t="s">
        <v>587</v>
      </c>
      <c r="P122" s="4" t="s">
        <v>613</v>
      </c>
      <c r="Q122" s="4" t="s">
        <v>2074</v>
      </c>
      <c r="R122" s="22" t="s">
        <v>979</v>
      </c>
      <c r="S122" s="4" t="s">
        <v>389</v>
      </c>
    </row>
    <row r="123" spans="1:19" s="4" customFormat="1" x14ac:dyDescent="0.25">
      <c r="A123" s="4" t="s">
        <v>43</v>
      </c>
      <c r="B123" s="4" t="s">
        <v>949</v>
      </c>
      <c r="C123" s="4" t="s">
        <v>950</v>
      </c>
      <c r="D123" s="5">
        <v>1989</v>
      </c>
      <c r="E123" s="4" t="s">
        <v>2136</v>
      </c>
      <c r="F123" s="23" t="s">
        <v>2156</v>
      </c>
      <c r="G123" s="4" t="s">
        <v>384</v>
      </c>
      <c r="H123" s="4" t="s">
        <v>951</v>
      </c>
      <c r="I123" s="4" t="s">
        <v>952</v>
      </c>
      <c r="J123" s="4" t="s">
        <v>402</v>
      </c>
      <c r="K123" s="4" t="s">
        <v>2172</v>
      </c>
      <c r="L123" s="4" t="s">
        <v>498</v>
      </c>
      <c r="M123" s="4" t="s">
        <v>2199</v>
      </c>
      <c r="N123" s="5" t="s">
        <v>2301</v>
      </c>
      <c r="O123" s="4" t="s">
        <v>587</v>
      </c>
      <c r="P123" s="4" t="s">
        <v>629</v>
      </c>
      <c r="Q123" s="4" t="s">
        <v>786</v>
      </c>
      <c r="R123" s="10" t="s">
        <v>953</v>
      </c>
      <c r="S123" s="2" t="s">
        <v>954</v>
      </c>
    </row>
    <row r="124" spans="1:19" s="4" customFormat="1" x14ac:dyDescent="0.25">
      <c r="A124" s="4" t="s">
        <v>275</v>
      </c>
      <c r="B124" s="4" t="s">
        <v>1641</v>
      </c>
      <c r="C124" s="4" t="s">
        <v>1642</v>
      </c>
      <c r="D124" s="5">
        <v>1981</v>
      </c>
      <c r="E124" s="4" t="s">
        <v>2139</v>
      </c>
      <c r="F124" s="4" t="s">
        <v>2156</v>
      </c>
      <c r="G124" s="4" t="s">
        <v>386</v>
      </c>
      <c r="H124" s="4" t="s">
        <v>868</v>
      </c>
      <c r="I124" s="4" t="s">
        <v>1643</v>
      </c>
      <c r="J124" s="4" t="s">
        <v>473</v>
      </c>
      <c r="K124" s="4" t="s">
        <v>2173</v>
      </c>
      <c r="L124" s="4" t="s">
        <v>389</v>
      </c>
      <c r="M124" s="4" t="s">
        <v>2267</v>
      </c>
      <c r="N124" s="5" t="s">
        <v>2301</v>
      </c>
      <c r="O124" s="4" t="s">
        <v>587</v>
      </c>
      <c r="P124" s="4" t="s">
        <v>721</v>
      </c>
      <c r="Q124" s="4" t="s">
        <v>2074</v>
      </c>
      <c r="R124" s="9" t="s">
        <v>1644</v>
      </c>
      <c r="S124" s="4" t="s">
        <v>389</v>
      </c>
    </row>
    <row r="125" spans="1:19" s="4" customFormat="1" x14ac:dyDescent="0.25">
      <c r="A125" s="4" t="s">
        <v>222</v>
      </c>
      <c r="B125" s="4" t="s">
        <v>1485</v>
      </c>
      <c r="C125" s="4" t="s">
        <v>1486</v>
      </c>
      <c r="D125" s="5">
        <v>2015</v>
      </c>
      <c r="E125" s="4" t="s">
        <v>2139</v>
      </c>
      <c r="F125" s="23" t="s">
        <v>2156</v>
      </c>
      <c r="G125" s="4" t="s">
        <v>898</v>
      </c>
      <c r="H125" s="4" t="s">
        <v>898</v>
      </c>
      <c r="I125" s="4" t="s">
        <v>843</v>
      </c>
      <c r="J125" s="4" t="s">
        <v>400</v>
      </c>
      <c r="K125" s="4" t="s">
        <v>2173</v>
      </c>
      <c r="L125" s="4" t="s">
        <v>389</v>
      </c>
      <c r="M125" s="4" t="s">
        <v>2186</v>
      </c>
      <c r="N125" s="5" t="s">
        <v>2300</v>
      </c>
      <c r="O125" s="4" t="s">
        <v>587</v>
      </c>
      <c r="P125" s="4" t="s">
        <v>704</v>
      </c>
      <c r="Q125" s="4" t="s">
        <v>786</v>
      </c>
      <c r="R125" s="15" t="s">
        <v>1487</v>
      </c>
      <c r="S125" s="4" t="s">
        <v>389</v>
      </c>
    </row>
    <row r="126" spans="1:19" s="4" customFormat="1" x14ac:dyDescent="0.25">
      <c r="A126" s="4" t="s">
        <v>235</v>
      </c>
      <c r="B126" s="2" t="s">
        <v>1526</v>
      </c>
      <c r="C126" s="4" t="s">
        <v>1527</v>
      </c>
      <c r="D126" s="5">
        <v>2016</v>
      </c>
      <c r="E126" s="4" t="s">
        <v>2144</v>
      </c>
      <c r="F126" s="23" t="s">
        <v>2156</v>
      </c>
      <c r="G126" s="4" t="s">
        <v>384</v>
      </c>
      <c r="H126" s="4" t="s">
        <v>828</v>
      </c>
      <c r="I126" s="4" t="s">
        <v>902</v>
      </c>
      <c r="J126" s="4" t="s">
        <v>463</v>
      </c>
      <c r="K126" s="4" t="s">
        <v>2173</v>
      </c>
      <c r="L126" s="4" t="s">
        <v>389</v>
      </c>
      <c r="M126" s="4" t="s">
        <v>2241</v>
      </c>
      <c r="N126" s="5" t="s">
        <v>2300</v>
      </c>
      <c r="O126" s="4" t="s">
        <v>584</v>
      </c>
      <c r="P126" s="4" t="s">
        <v>507</v>
      </c>
      <c r="Q126" s="4" t="s">
        <v>2077</v>
      </c>
      <c r="R126" s="10" t="s">
        <v>1528</v>
      </c>
      <c r="S126" s="4" t="s">
        <v>389</v>
      </c>
    </row>
    <row r="127" spans="1:19" s="4" customFormat="1" x14ac:dyDescent="0.25">
      <c r="A127" s="4" t="s">
        <v>228</v>
      </c>
      <c r="B127" s="4" t="s">
        <v>1506</v>
      </c>
      <c r="C127" s="4" t="s">
        <v>1507</v>
      </c>
      <c r="D127" s="5">
        <v>2015</v>
      </c>
      <c r="E127" s="4" t="s">
        <v>2138</v>
      </c>
      <c r="F127" s="23" t="s">
        <v>2156</v>
      </c>
      <c r="G127" s="4" t="s">
        <v>386</v>
      </c>
      <c r="H127" s="4" t="s">
        <v>925</v>
      </c>
      <c r="I127" s="4" t="s">
        <v>1508</v>
      </c>
      <c r="J127" s="4" t="s">
        <v>400</v>
      </c>
      <c r="K127" s="4" t="s">
        <v>2172</v>
      </c>
      <c r="L127" s="4" t="s">
        <v>508</v>
      </c>
      <c r="M127" s="4" t="s">
        <v>2216</v>
      </c>
      <c r="N127" s="5" t="s">
        <v>2300</v>
      </c>
      <c r="O127" s="4" t="s">
        <v>584</v>
      </c>
      <c r="P127" s="4" t="s">
        <v>496</v>
      </c>
      <c r="Q127" s="4" t="s">
        <v>2077</v>
      </c>
      <c r="R127" s="10" t="s">
        <v>1509</v>
      </c>
      <c r="S127" s="4" t="s">
        <v>389</v>
      </c>
    </row>
    <row r="128" spans="1:19" s="4" customFormat="1" x14ac:dyDescent="0.25">
      <c r="A128" s="4" t="s">
        <v>71</v>
      </c>
      <c r="B128" s="4" t="s">
        <v>1035</v>
      </c>
      <c r="C128" s="4" t="s">
        <v>1036</v>
      </c>
      <c r="D128" s="5">
        <v>2000</v>
      </c>
      <c r="E128" s="4" t="s">
        <v>2139</v>
      </c>
      <c r="F128" s="23" t="s">
        <v>2156</v>
      </c>
      <c r="G128" s="4" t="s">
        <v>385</v>
      </c>
      <c r="H128" s="4" t="s">
        <v>828</v>
      </c>
      <c r="I128" s="4" t="s">
        <v>1037</v>
      </c>
      <c r="J128" s="4" t="s">
        <v>391</v>
      </c>
      <c r="K128" s="4" t="s">
        <v>2173</v>
      </c>
      <c r="L128" s="4" t="s">
        <v>389</v>
      </c>
      <c r="M128" s="4" t="s">
        <v>516</v>
      </c>
      <c r="N128" s="5" t="s">
        <v>2301</v>
      </c>
      <c r="O128" s="4" t="s">
        <v>584</v>
      </c>
      <c r="P128" s="4" t="s">
        <v>649</v>
      </c>
      <c r="Q128" s="4" t="s">
        <v>2076</v>
      </c>
      <c r="R128" s="10" t="s">
        <v>1038</v>
      </c>
      <c r="S128" s="4" t="s">
        <v>389</v>
      </c>
    </row>
    <row r="129" spans="1:19" s="4" customFormat="1" x14ac:dyDescent="0.25">
      <c r="A129" s="4" t="s">
        <v>24</v>
      </c>
      <c r="B129" s="4" t="s">
        <v>893</v>
      </c>
      <c r="C129" s="4" t="s">
        <v>894</v>
      </c>
      <c r="D129" s="5">
        <v>1972</v>
      </c>
      <c r="E129" s="4" t="s">
        <v>2139</v>
      </c>
      <c r="F129" s="4" t="s">
        <v>2157</v>
      </c>
      <c r="G129" s="4" t="s">
        <v>385</v>
      </c>
      <c r="H129" s="4" t="s">
        <v>889</v>
      </c>
      <c r="I129" s="4" t="s">
        <v>843</v>
      </c>
      <c r="J129" s="4" t="s">
        <v>2073</v>
      </c>
      <c r="K129" s="4" t="s">
        <v>2173</v>
      </c>
      <c r="L129" s="4" t="s">
        <v>389</v>
      </c>
      <c r="M129" s="4" t="s">
        <v>2296</v>
      </c>
      <c r="N129" s="5" t="s">
        <v>2301</v>
      </c>
      <c r="O129" s="4" t="s">
        <v>584</v>
      </c>
      <c r="P129" s="4" t="s">
        <v>615</v>
      </c>
      <c r="Q129" s="4" t="s">
        <v>784</v>
      </c>
      <c r="R129" s="5" t="s">
        <v>895</v>
      </c>
      <c r="S129" s="4" t="s">
        <v>389</v>
      </c>
    </row>
    <row r="130" spans="1:19" s="4" customFormat="1" x14ac:dyDescent="0.25">
      <c r="A130" s="4" t="s">
        <v>64</v>
      </c>
      <c r="C130" s="4" t="s">
        <v>1019</v>
      </c>
      <c r="D130" s="5" t="s">
        <v>65</v>
      </c>
      <c r="E130" s="4" t="s">
        <v>2138</v>
      </c>
      <c r="F130" s="23" t="s">
        <v>2156</v>
      </c>
      <c r="G130" s="4" t="s">
        <v>384</v>
      </c>
      <c r="H130" s="4" t="s">
        <v>828</v>
      </c>
      <c r="I130" s="4" t="s">
        <v>1020</v>
      </c>
      <c r="J130" s="4" t="s">
        <v>464</v>
      </c>
      <c r="K130" s="4" t="s">
        <v>2172</v>
      </c>
      <c r="L130" s="4" t="s">
        <v>496</v>
      </c>
      <c r="M130" s="4" t="s">
        <v>2242</v>
      </c>
      <c r="N130" s="5" t="s">
        <v>2300</v>
      </c>
      <c r="O130" s="4" t="s">
        <v>584</v>
      </c>
      <c r="P130" s="4" t="s">
        <v>643</v>
      </c>
      <c r="Q130" s="4" t="s">
        <v>2077</v>
      </c>
      <c r="R130" s="9" t="s">
        <v>1021</v>
      </c>
      <c r="S130" s="4" t="s">
        <v>389</v>
      </c>
    </row>
    <row r="131" spans="1:19" s="4" customFormat="1" x14ac:dyDescent="0.25">
      <c r="A131" s="4" t="s">
        <v>172</v>
      </c>
      <c r="B131" s="4" t="s">
        <v>1335</v>
      </c>
      <c r="C131" s="4" t="s">
        <v>1336</v>
      </c>
      <c r="D131" s="5">
        <v>2010</v>
      </c>
      <c r="E131" s="4" t="s">
        <v>2137</v>
      </c>
      <c r="F131" s="23" t="s">
        <v>2156</v>
      </c>
      <c r="G131" s="4" t="s">
        <v>384</v>
      </c>
      <c r="H131" s="4" t="s">
        <v>828</v>
      </c>
      <c r="I131" s="4" t="s">
        <v>2115</v>
      </c>
      <c r="J131" s="23" t="s">
        <v>2164</v>
      </c>
      <c r="K131" s="4" t="s">
        <v>2173</v>
      </c>
      <c r="L131" s="4" t="s">
        <v>389</v>
      </c>
      <c r="M131" s="4" t="s">
        <v>526</v>
      </c>
      <c r="N131" s="4" t="s">
        <v>2300</v>
      </c>
      <c r="O131" s="4" t="s">
        <v>584</v>
      </c>
      <c r="P131" s="4" t="s">
        <v>685</v>
      </c>
      <c r="Q131" s="4" t="s">
        <v>787</v>
      </c>
      <c r="R131" s="5" t="s">
        <v>1334</v>
      </c>
      <c r="S131" s="2" t="s">
        <v>389</v>
      </c>
    </row>
    <row r="132" spans="1:19" s="4" customFormat="1" x14ac:dyDescent="0.25">
      <c r="A132" s="23" t="s">
        <v>2079</v>
      </c>
      <c r="B132" s="23" t="s">
        <v>2080</v>
      </c>
      <c r="C132" s="23" t="s">
        <v>2082</v>
      </c>
      <c r="D132" s="24" t="s">
        <v>2084</v>
      </c>
      <c r="E132" s="23" t="s">
        <v>2139</v>
      </c>
      <c r="F132" s="23" t="s">
        <v>2156</v>
      </c>
      <c r="G132" s="23" t="s">
        <v>384</v>
      </c>
      <c r="H132" s="23" t="s">
        <v>2085</v>
      </c>
      <c r="I132" s="23" t="s">
        <v>2083</v>
      </c>
      <c r="J132" s="23" t="s">
        <v>2081</v>
      </c>
      <c r="K132" s="23" t="s">
        <v>2173</v>
      </c>
      <c r="L132" s="23" t="s">
        <v>389</v>
      </c>
      <c r="M132" s="23" t="s">
        <v>546</v>
      </c>
      <c r="N132" s="24" t="s">
        <v>2300</v>
      </c>
      <c r="O132" s="23" t="s">
        <v>587</v>
      </c>
      <c r="P132" s="23" t="s">
        <v>613</v>
      </c>
      <c r="Q132" s="23" t="s">
        <v>2074</v>
      </c>
      <c r="R132" s="25" t="s">
        <v>2078</v>
      </c>
      <c r="S132" s="23"/>
    </row>
    <row r="133" spans="1:19" s="4" customFormat="1" x14ac:dyDescent="0.25">
      <c r="A133" s="4" t="s">
        <v>212</v>
      </c>
      <c r="B133" s="4" t="s">
        <v>1456</v>
      </c>
      <c r="C133" s="4" t="s">
        <v>1457</v>
      </c>
      <c r="D133" s="5" t="s">
        <v>213</v>
      </c>
      <c r="E133" s="4" t="s">
        <v>2138</v>
      </c>
      <c r="F133" s="23" t="s">
        <v>2156</v>
      </c>
      <c r="G133" s="4" t="s">
        <v>384</v>
      </c>
      <c r="H133" s="4" t="s">
        <v>828</v>
      </c>
      <c r="I133" s="4" t="s">
        <v>1458</v>
      </c>
      <c r="J133" s="23" t="s">
        <v>2164</v>
      </c>
      <c r="K133" s="4" t="s">
        <v>2173</v>
      </c>
      <c r="L133" s="4" t="s">
        <v>389</v>
      </c>
      <c r="M133" s="4" t="s">
        <v>516</v>
      </c>
      <c r="N133" s="5" t="s">
        <v>2300</v>
      </c>
      <c r="O133" s="4" t="s">
        <v>584</v>
      </c>
      <c r="P133" s="4" t="s">
        <v>507</v>
      </c>
      <c r="Q133" s="4" t="s">
        <v>2077</v>
      </c>
      <c r="R133" s="5" t="s">
        <v>1459</v>
      </c>
      <c r="S133" s="4" t="s">
        <v>389</v>
      </c>
    </row>
    <row r="134" spans="1:19" s="4" customFormat="1" x14ac:dyDescent="0.25">
      <c r="A134" s="4" t="s">
        <v>1921</v>
      </c>
      <c r="B134" s="4" t="s">
        <v>1922</v>
      </c>
      <c r="C134" s="4" t="s">
        <v>1923</v>
      </c>
      <c r="D134" s="5">
        <v>2010</v>
      </c>
      <c r="E134" s="4" t="s">
        <v>2138</v>
      </c>
      <c r="F134" s="23" t="s">
        <v>2157</v>
      </c>
      <c r="G134" s="4" t="s">
        <v>385</v>
      </c>
      <c r="H134" s="4" t="s">
        <v>898</v>
      </c>
      <c r="I134" s="4" t="s">
        <v>843</v>
      </c>
      <c r="J134" s="4" t="s">
        <v>394</v>
      </c>
      <c r="K134" s="4" t="s">
        <v>2173</v>
      </c>
      <c r="L134" s="4" t="s">
        <v>389</v>
      </c>
      <c r="M134" s="4" t="s">
        <v>2191</v>
      </c>
      <c r="N134" s="5" t="s">
        <v>2300</v>
      </c>
      <c r="O134" s="4" t="s">
        <v>584</v>
      </c>
      <c r="P134" s="4" t="s">
        <v>496</v>
      </c>
      <c r="Q134" s="4" t="s">
        <v>2077</v>
      </c>
      <c r="R134" s="9" t="s">
        <v>1924</v>
      </c>
      <c r="S134" s="2" t="s">
        <v>389</v>
      </c>
    </row>
    <row r="135" spans="1:19" s="4" customFormat="1" x14ac:dyDescent="0.25">
      <c r="A135" s="4" t="s">
        <v>162</v>
      </c>
      <c r="B135" s="4" t="s">
        <v>1301</v>
      </c>
      <c r="C135" s="4" t="s">
        <v>1302</v>
      </c>
      <c r="D135" s="5">
        <v>2010</v>
      </c>
      <c r="E135" s="4" t="s">
        <v>2137</v>
      </c>
      <c r="F135" s="23" t="s">
        <v>2156</v>
      </c>
      <c r="G135" s="4" t="s">
        <v>386</v>
      </c>
      <c r="H135" s="4" t="s">
        <v>898</v>
      </c>
      <c r="I135" s="4" t="s">
        <v>843</v>
      </c>
      <c r="J135" s="4" t="s">
        <v>436</v>
      </c>
      <c r="K135" s="4" t="s">
        <v>2173</v>
      </c>
      <c r="L135" s="4" t="s">
        <v>389</v>
      </c>
      <c r="M135" s="4" t="s">
        <v>534</v>
      </c>
      <c r="N135" s="5" t="s">
        <v>2300</v>
      </c>
      <c r="O135" s="4" t="s">
        <v>584</v>
      </c>
      <c r="P135" s="4" t="s">
        <v>666</v>
      </c>
      <c r="Q135" s="4" t="s">
        <v>787</v>
      </c>
      <c r="R135" s="10" t="s">
        <v>1226</v>
      </c>
      <c r="S135" s="2" t="s">
        <v>389</v>
      </c>
    </row>
    <row r="136" spans="1:19" s="4" customFormat="1" x14ac:dyDescent="0.25">
      <c r="A136" s="4" t="s">
        <v>116</v>
      </c>
      <c r="B136" s="4" t="s">
        <v>1167</v>
      </c>
      <c r="C136" s="4" t="s">
        <v>1168</v>
      </c>
      <c r="D136" s="5">
        <v>2007</v>
      </c>
      <c r="E136" s="4" t="s">
        <v>2138</v>
      </c>
      <c r="F136" s="23" t="s">
        <v>2157</v>
      </c>
      <c r="G136" s="4" t="s">
        <v>386</v>
      </c>
      <c r="H136" s="4" t="s">
        <v>1169</v>
      </c>
      <c r="I136" s="4" t="s">
        <v>2101</v>
      </c>
      <c r="J136" s="4" t="s">
        <v>422</v>
      </c>
      <c r="K136" s="4" t="s">
        <v>2173</v>
      </c>
      <c r="L136" s="4" t="s">
        <v>389</v>
      </c>
      <c r="M136" s="4" t="s">
        <v>2292</v>
      </c>
      <c r="N136" s="5" t="s">
        <v>2300</v>
      </c>
      <c r="O136" s="4" t="s">
        <v>584</v>
      </c>
      <c r="P136" s="21" t="s">
        <v>507</v>
      </c>
      <c r="Q136" s="4" t="s">
        <v>2077</v>
      </c>
      <c r="R136" s="15" t="s">
        <v>1170</v>
      </c>
      <c r="S136" s="4" t="s">
        <v>389</v>
      </c>
    </row>
    <row r="137" spans="1:19" s="4" customFormat="1" x14ac:dyDescent="0.25">
      <c r="A137" s="4" t="s">
        <v>152</v>
      </c>
      <c r="B137" s="4" t="s">
        <v>1277</v>
      </c>
      <c r="C137" s="4" t="s">
        <v>1278</v>
      </c>
      <c r="D137" s="4" t="s">
        <v>153</v>
      </c>
      <c r="E137" s="4" t="s">
        <v>2138</v>
      </c>
      <c r="F137" s="23" t="s">
        <v>2156</v>
      </c>
      <c r="G137" s="4" t="s">
        <v>384</v>
      </c>
      <c r="H137" s="4" t="s">
        <v>828</v>
      </c>
      <c r="I137" s="4" t="s">
        <v>1279</v>
      </c>
      <c r="J137" s="4" t="s">
        <v>432</v>
      </c>
      <c r="K137" s="4" t="s">
        <v>2172</v>
      </c>
      <c r="L137" s="4" t="s">
        <v>496</v>
      </c>
      <c r="M137" s="4" t="s">
        <v>2243</v>
      </c>
      <c r="N137" s="4" t="s">
        <v>2300</v>
      </c>
      <c r="O137" s="4" t="s">
        <v>584</v>
      </c>
      <c r="P137" s="4" t="s">
        <v>496</v>
      </c>
      <c r="Q137" s="4" t="s">
        <v>2077</v>
      </c>
      <c r="R137" s="5" t="s">
        <v>1280</v>
      </c>
      <c r="S137" s="2" t="s">
        <v>954</v>
      </c>
    </row>
    <row r="138" spans="1:19" s="4" customFormat="1" x14ac:dyDescent="0.25">
      <c r="A138" s="4" t="s">
        <v>192</v>
      </c>
      <c r="B138" s="4" t="s">
        <v>1390</v>
      </c>
      <c r="C138" s="4" t="s">
        <v>1391</v>
      </c>
      <c r="D138" s="5">
        <v>2012</v>
      </c>
      <c r="E138" s="4" t="s">
        <v>2139</v>
      </c>
      <c r="F138" s="23" t="s">
        <v>2157</v>
      </c>
      <c r="G138" s="4" t="s">
        <v>386</v>
      </c>
      <c r="H138" s="4" t="s">
        <v>1392</v>
      </c>
      <c r="I138" s="4" t="s">
        <v>843</v>
      </c>
      <c r="J138" s="4" t="s">
        <v>400</v>
      </c>
      <c r="K138" s="4" t="s">
        <v>2173</v>
      </c>
      <c r="L138" s="4" t="s">
        <v>389</v>
      </c>
      <c r="M138" s="4" t="s">
        <v>2197</v>
      </c>
      <c r="N138" s="5" t="s">
        <v>2300</v>
      </c>
      <c r="O138" s="4" t="s">
        <v>584</v>
      </c>
      <c r="P138" s="4" t="s">
        <v>693</v>
      </c>
      <c r="Q138" s="4" t="s">
        <v>786</v>
      </c>
      <c r="R138" s="10" t="s">
        <v>1393</v>
      </c>
      <c r="S138" s="4" t="s">
        <v>389</v>
      </c>
    </row>
    <row r="139" spans="1:19" s="4" customFormat="1" x14ac:dyDescent="0.25">
      <c r="A139" s="4" t="s">
        <v>220</v>
      </c>
      <c r="B139" s="2" t="s">
        <v>1479</v>
      </c>
      <c r="C139" s="4" t="s">
        <v>1480</v>
      </c>
      <c r="D139" s="5" t="s">
        <v>219</v>
      </c>
      <c r="E139" s="4" t="s">
        <v>2138</v>
      </c>
      <c r="F139" s="23" t="s">
        <v>2156</v>
      </c>
      <c r="G139" s="4" t="s">
        <v>386</v>
      </c>
      <c r="H139" s="4" t="s">
        <v>961</v>
      </c>
      <c r="I139" s="4" t="s">
        <v>2097</v>
      </c>
      <c r="J139" s="4" t="s">
        <v>2171</v>
      </c>
      <c r="K139" s="4" t="s">
        <v>2173</v>
      </c>
      <c r="L139" s="4" t="s">
        <v>389</v>
      </c>
      <c r="M139" s="4" t="s">
        <v>2297</v>
      </c>
      <c r="N139" s="5" t="s">
        <v>2300</v>
      </c>
      <c r="O139" s="4" t="s">
        <v>584</v>
      </c>
      <c r="P139" s="4" t="s">
        <v>507</v>
      </c>
      <c r="Q139" s="4" t="s">
        <v>2077</v>
      </c>
      <c r="R139" s="10" t="s">
        <v>1481</v>
      </c>
      <c r="S139" s="4" t="s">
        <v>389</v>
      </c>
    </row>
    <row r="140" spans="1:19" s="4" customFormat="1" x14ac:dyDescent="0.25">
      <c r="A140" s="4" t="s">
        <v>107</v>
      </c>
      <c r="B140" s="2" t="s">
        <v>1137</v>
      </c>
      <c r="C140" s="4" t="s">
        <v>1138</v>
      </c>
      <c r="D140" s="5">
        <v>2006</v>
      </c>
      <c r="E140" s="4" t="s">
        <v>2138</v>
      </c>
      <c r="F140" s="23" t="s">
        <v>2156</v>
      </c>
      <c r="G140" s="4" t="s">
        <v>384</v>
      </c>
      <c r="H140" s="4" t="s">
        <v>828</v>
      </c>
      <c r="I140" s="4" t="s">
        <v>1139</v>
      </c>
      <c r="J140" s="23" t="s">
        <v>2164</v>
      </c>
      <c r="K140" s="4" t="s">
        <v>2173</v>
      </c>
      <c r="L140" s="4" t="s">
        <v>389</v>
      </c>
      <c r="M140" s="4" t="s">
        <v>2244</v>
      </c>
      <c r="N140" s="5" t="s">
        <v>2300</v>
      </c>
      <c r="O140" s="4" t="s">
        <v>584</v>
      </c>
      <c r="P140" s="4" t="s">
        <v>507</v>
      </c>
      <c r="Q140" s="4" t="s">
        <v>2077</v>
      </c>
      <c r="R140" s="10" t="s">
        <v>1140</v>
      </c>
      <c r="S140" s="4" t="s">
        <v>389</v>
      </c>
    </row>
    <row r="141" spans="1:19" s="4" customFormat="1" x14ac:dyDescent="0.25">
      <c r="A141" s="4" t="s">
        <v>53</v>
      </c>
      <c r="B141" s="4" t="s">
        <v>980</v>
      </c>
      <c r="C141" s="4" t="s">
        <v>981</v>
      </c>
      <c r="D141" s="5">
        <v>1995</v>
      </c>
      <c r="E141" s="4" t="s">
        <v>2136</v>
      </c>
      <c r="F141" s="23" t="s">
        <v>2157</v>
      </c>
      <c r="G141" s="4" t="s">
        <v>386</v>
      </c>
      <c r="H141" s="4" t="s">
        <v>868</v>
      </c>
      <c r="I141" s="4" t="s">
        <v>982</v>
      </c>
      <c r="J141" s="4" t="s">
        <v>398</v>
      </c>
      <c r="K141" s="4" t="s">
        <v>2173</v>
      </c>
      <c r="L141" s="4" t="s">
        <v>389</v>
      </c>
      <c r="M141" s="4" t="s">
        <v>2275</v>
      </c>
      <c r="N141" s="4" t="s">
        <v>2299</v>
      </c>
      <c r="O141" s="4" t="s">
        <v>584</v>
      </c>
      <c r="P141" s="4" t="s">
        <v>635</v>
      </c>
      <c r="Q141" s="4" t="s">
        <v>787</v>
      </c>
      <c r="R141" s="43" t="s">
        <v>983</v>
      </c>
      <c r="S141" s="4" t="s">
        <v>389</v>
      </c>
    </row>
    <row r="142" spans="1:19" s="4" customFormat="1" x14ac:dyDescent="0.25">
      <c r="A142" s="4" t="s">
        <v>188</v>
      </c>
      <c r="B142" s="4" t="s">
        <v>1375</v>
      </c>
      <c r="C142" s="4" t="s">
        <v>1376</v>
      </c>
      <c r="D142" s="5">
        <v>2012</v>
      </c>
      <c r="E142" s="4" t="s">
        <v>2138</v>
      </c>
      <c r="F142" s="23" t="s">
        <v>2156</v>
      </c>
      <c r="G142" s="4" t="s">
        <v>384</v>
      </c>
      <c r="H142" s="4" t="s">
        <v>1207</v>
      </c>
      <c r="I142" s="4" t="s">
        <v>1377</v>
      </c>
      <c r="J142" s="4" t="s">
        <v>449</v>
      </c>
      <c r="K142" s="4" t="s">
        <v>2172</v>
      </c>
      <c r="L142" s="4" t="s">
        <v>509</v>
      </c>
      <c r="M142" s="4" t="s">
        <v>533</v>
      </c>
      <c r="N142" s="5" t="s">
        <v>2300</v>
      </c>
      <c r="O142" s="4" t="s">
        <v>584</v>
      </c>
      <c r="P142" s="4" t="s">
        <v>496</v>
      </c>
      <c r="Q142" s="4" t="s">
        <v>2077</v>
      </c>
      <c r="R142" s="10" t="s">
        <v>1378</v>
      </c>
      <c r="S142" s="2" t="s">
        <v>389</v>
      </c>
    </row>
    <row r="143" spans="1:19" s="4" customFormat="1" x14ac:dyDescent="0.25">
      <c r="A143" s="4" t="s">
        <v>189</v>
      </c>
      <c r="B143" s="4" t="s">
        <v>1379</v>
      </c>
      <c r="C143" s="4" t="s">
        <v>1380</v>
      </c>
      <c r="D143" s="5">
        <v>2012</v>
      </c>
      <c r="E143" s="4" t="s">
        <v>2139</v>
      </c>
      <c r="F143" s="23" t="s">
        <v>2156</v>
      </c>
      <c r="G143" s="4" t="s">
        <v>384</v>
      </c>
      <c r="H143" s="4" t="s">
        <v>1207</v>
      </c>
      <c r="I143" s="4" t="s">
        <v>1377</v>
      </c>
      <c r="J143" s="4" t="s">
        <v>449</v>
      </c>
      <c r="K143" s="4" t="s">
        <v>2172</v>
      </c>
      <c r="L143" s="4" t="s">
        <v>509</v>
      </c>
      <c r="M143" s="4" t="s">
        <v>533</v>
      </c>
      <c r="N143" s="5" t="s">
        <v>2300</v>
      </c>
      <c r="O143" s="4" t="s">
        <v>587</v>
      </c>
      <c r="P143" s="4" t="s">
        <v>691</v>
      </c>
      <c r="Q143" s="4" t="s">
        <v>2074</v>
      </c>
      <c r="R143" s="10" t="s">
        <v>1381</v>
      </c>
      <c r="S143" s="4" t="s">
        <v>954</v>
      </c>
    </row>
    <row r="144" spans="1:19" s="4" customFormat="1" x14ac:dyDescent="0.25">
      <c r="A144" s="4" t="s">
        <v>264</v>
      </c>
      <c r="B144" s="4" t="s">
        <v>1610</v>
      </c>
      <c r="C144" s="4" t="s">
        <v>1611</v>
      </c>
      <c r="D144" s="5">
        <v>2019</v>
      </c>
      <c r="E144" s="4" t="s">
        <v>2139</v>
      </c>
      <c r="F144" s="23" t="s">
        <v>2157</v>
      </c>
      <c r="G144" s="4" t="s">
        <v>386</v>
      </c>
      <c r="H144" s="4" t="s">
        <v>868</v>
      </c>
      <c r="I144" s="4" t="s">
        <v>843</v>
      </c>
      <c r="J144" s="4" t="s">
        <v>393</v>
      </c>
      <c r="K144" s="4" t="s">
        <v>2173</v>
      </c>
      <c r="L144" s="4" t="s">
        <v>389</v>
      </c>
      <c r="M144" s="4" t="s">
        <v>538</v>
      </c>
      <c r="N144" s="5" t="s">
        <v>2300</v>
      </c>
      <c r="O144" s="4" t="s">
        <v>584</v>
      </c>
      <c r="P144" s="4" t="s">
        <v>715</v>
      </c>
      <c r="Q144" s="4" t="s">
        <v>787</v>
      </c>
      <c r="R144" s="5" t="s">
        <v>1609</v>
      </c>
      <c r="S144" s="4" t="s">
        <v>389</v>
      </c>
    </row>
    <row r="145" spans="1:19" s="4" customFormat="1" x14ac:dyDescent="0.25">
      <c r="A145" s="4" t="s">
        <v>251</v>
      </c>
      <c r="B145" s="4" t="s">
        <v>1569</v>
      </c>
      <c r="C145" s="4" t="s">
        <v>1570</v>
      </c>
      <c r="D145" s="5">
        <v>2018</v>
      </c>
      <c r="E145" s="4" t="s">
        <v>2139</v>
      </c>
      <c r="F145" s="23" t="s">
        <v>2156</v>
      </c>
      <c r="G145" s="4" t="s">
        <v>386</v>
      </c>
      <c r="H145" s="4" t="s">
        <v>868</v>
      </c>
      <c r="I145" s="4" t="s">
        <v>1540</v>
      </c>
      <c r="J145" s="4" t="s">
        <v>392</v>
      </c>
      <c r="K145" s="4" t="s">
        <v>2173</v>
      </c>
      <c r="L145" s="4" t="s">
        <v>389</v>
      </c>
      <c r="M145" s="4" t="s">
        <v>536</v>
      </c>
      <c r="N145" s="4" t="s">
        <v>2300</v>
      </c>
      <c r="O145" s="4" t="s">
        <v>584</v>
      </c>
      <c r="P145" s="4" t="s">
        <v>707</v>
      </c>
      <c r="Q145" s="4" t="s">
        <v>787</v>
      </c>
      <c r="R145" s="5" t="s">
        <v>1564</v>
      </c>
      <c r="S145" s="4" t="s">
        <v>389</v>
      </c>
    </row>
    <row r="146" spans="1:19" s="4" customFormat="1" x14ac:dyDescent="0.25">
      <c r="A146" s="4" t="s">
        <v>160</v>
      </c>
      <c r="B146" s="4" t="s">
        <v>1297</v>
      </c>
      <c r="C146" s="4" t="s">
        <v>1298</v>
      </c>
      <c r="D146" s="5">
        <v>2010</v>
      </c>
      <c r="E146" s="4" t="s">
        <v>2137</v>
      </c>
      <c r="F146" s="23" t="s">
        <v>2157</v>
      </c>
      <c r="G146" s="4" t="s">
        <v>386</v>
      </c>
      <c r="H146" s="4" t="s">
        <v>868</v>
      </c>
      <c r="I146" s="4" t="s">
        <v>2106</v>
      </c>
      <c r="J146" s="4" t="s">
        <v>393</v>
      </c>
      <c r="K146" s="4" t="s">
        <v>2173</v>
      </c>
      <c r="L146" s="4" t="s">
        <v>389</v>
      </c>
      <c r="M146" s="4" t="s">
        <v>2276</v>
      </c>
      <c r="N146" s="5" t="s">
        <v>2299</v>
      </c>
      <c r="O146" s="4" t="s">
        <v>584</v>
      </c>
      <c r="P146" s="4" t="s">
        <v>666</v>
      </c>
      <c r="Q146" s="4" t="s">
        <v>787</v>
      </c>
      <c r="R146" s="10" t="s">
        <v>1226</v>
      </c>
      <c r="S146" s="2" t="s">
        <v>389</v>
      </c>
    </row>
    <row r="147" spans="1:19" s="4" customFormat="1" x14ac:dyDescent="0.25">
      <c r="A147" s="4" t="s">
        <v>57</v>
      </c>
      <c r="B147" s="4" t="s">
        <v>994</v>
      </c>
      <c r="C147" s="4" t="s">
        <v>995</v>
      </c>
      <c r="D147" s="5">
        <v>1996</v>
      </c>
      <c r="E147" s="4" t="s">
        <v>2138</v>
      </c>
      <c r="F147" s="23" t="s">
        <v>2157</v>
      </c>
      <c r="G147" s="4" t="s">
        <v>386</v>
      </c>
      <c r="H147" s="4" t="s">
        <v>996</v>
      </c>
      <c r="I147" s="4" t="s">
        <v>997</v>
      </c>
      <c r="J147" s="4" t="s">
        <v>393</v>
      </c>
      <c r="K147" s="4" t="s">
        <v>2173</v>
      </c>
      <c r="L147" s="4" t="s">
        <v>389</v>
      </c>
      <c r="M147" s="4" t="s">
        <v>2181</v>
      </c>
      <c r="N147" s="5" t="s">
        <v>2300</v>
      </c>
      <c r="O147" s="4" t="s">
        <v>584</v>
      </c>
      <c r="P147" s="4" t="s">
        <v>639</v>
      </c>
      <c r="Q147" s="4" t="s">
        <v>2077</v>
      </c>
      <c r="R147" s="10" t="s">
        <v>998</v>
      </c>
      <c r="S147" s="4" t="s">
        <v>389</v>
      </c>
    </row>
    <row r="148" spans="1:19" s="4" customFormat="1" x14ac:dyDescent="0.25">
      <c r="A148" s="4" t="s">
        <v>58</v>
      </c>
      <c r="B148" s="4" t="s">
        <v>999</v>
      </c>
      <c r="C148" s="4" t="s">
        <v>1000</v>
      </c>
      <c r="D148" s="5">
        <v>1996</v>
      </c>
      <c r="E148" s="4" t="s">
        <v>2139</v>
      </c>
      <c r="F148" s="23" t="s">
        <v>2157</v>
      </c>
      <c r="G148" s="4" t="s">
        <v>386</v>
      </c>
      <c r="H148" s="4" t="s">
        <v>996</v>
      </c>
      <c r="I148" s="4" t="s">
        <v>997</v>
      </c>
      <c r="J148" s="4" t="s">
        <v>393</v>
      </c>
      <c r="K148" s="4" t="s">
        <v>2173</v>
      </c>
      <c r="L148" s="4" t="s">
        <v>389</v>
      </c>
      <c r="M148" s="4" t="s">
        <v>2182</v>
      </c>
      <c r="N148" s="5" t="s">
        <v>2300</v>
      </c>
      <c r="O148" s="4" t="s">
        <v>584</v>
      </c>
      <c r="P148" s="4" t="s">
        <v>640</v>
      </c>
      <c r="Q148" s="4" t="s">
        <v>2076</v>
      </c>
      <c r="R148" s="9" t="s">
        <v>1001</v>
      </c>
      <c r="S148" s="4" t="s">
        <v>389</v>
      </c>
    </row>
    <row r="149" spans="1:19" s="4" customFormat="1" x14ac:dyDescent="0.25">
      <c r="A149" s="4" t="s">
        <v>256</v>
      </c>
      <c r="B149" s="2" t="s">
        <v>1581</v>
      </c>
      <c r="C149" s="4" t="s">
        <v>1582</v>
      </c>
      <c r="D149" s="5">
        <v>2018</v>
      </c>
      <c r="E149" s="4" t="s">
        <v>2148</v>
      </c>
      <c r="F149" s="23" t="s">
        <v>2156</v>
      </c>
      <c r="G149" s="4" t="s">
        <v>384</v>
      </c>
      <c r="H149" s="4" t="s">
        <v>828</v>
      </c>
      <c r="I149" s="4" t="s">
        <v>1583</v>
      </c>
      <c r="J149" s="23" t="s">
        <v>2164</v>
      </c>
      <c r="K149" s="4" t="s">
        <v>2173</v>
      </c>
      <c r="L149" s="4" t="s">
        <v>389</v>
      </c>
      <c r="M149" s="4" t="s">
        <v>533</v>
      </c>
      <c r="N149" s="5" t="s">
        <v>2300</v>
      </c>
      <c r="O149" s="4" t="s">
        <v>584</v>
      </c>
      <c r="P149" s="4" t="s">
        <v>705</v>
      </c>
      <c r="Q149" s="4" t="s">
        <v>803</v>
      </c>
      <c r="R149" s="10" t="s">
        <v>1584</v>
      </c>
      <c r="S149" s="4" t="s">
        <v>389</v>
      </c>
    </row>
    <row r="150" spans="1:19" s="4" customFormat="1" x14ac:dyDescent="0.25">
      <c r="A150" s="4" t="s">
        <v>180</v>
      </c>
      <c r="B150" s="4" t="s">
        <v>1356</v>
      </c>
      <c r="C150" s="4" t="s">
        <v>1357</v>
      </c>
      <c r="D150" s="5">
        <v>2011</v>
      </c>
      <c r="E150" s="4" t="s">
        <v>2143</v>
      </c>
      <c r="F150" s="23" t="s">
        <v>2156</v>
      </c>
      <c r="G150" s="4" t="s">
        <v>384</v>
      </c>
      <c r="H150" s="4" t="s">
        <v>828</v>
      </c>
      <c r="I150" s="4" t="s">
        <v>1201</v>
      </c>
      <c r="J150" s="4" t="s">
        <v>444</v>
      </c>
      <c r="K150" s="4" t="s">
        <v>2173</v>
      </c>
      <c r="L150" s="4" t="s">
        <v>389</v>
      </c>
      <c r="M150" s="4" t="s">
        <v>521</v>
      </c>
      <c r="N150" s="4" t="s">
        <v>2300</v>
      </c>
      <c r="O150" s="4" t="s">
        <v>584</v>
      </c>
      <c r="P150" s="4" t="s">
        <v>507</v>
      </c>
      <c r="Q150" s="4" t="s">
        <v>798</v>
      </c>
      <c r="R150" s="5" t="s">
        <v>1358</v>
      </c>
      <c r="S150" s="2" t="s">
        <v>389</v>
      </c>
    </row>
    <row r="151" spans="1:19" s="4" customFormat="1" x14ac:dyDescent="0.25">
      <c r="A151" s="4" t="s">
        <v>230</v>
      </c>
      <c r="B151" s="2" t="s">
        <v>1513</v>
      </c>
      <c r="C151" s="4" t="s">
        <v>1514</v>
      </c>
      <c r="D151" s="5" t="s">
        <v>231</v>
      </c>
      <c r="E151" s="4" t="s">
        <v>2138</v>
      </c>
      <c r="F151" s="23" t="s">
        <v>2156</v>
      </c>
      <c r="G151" s="4" t="s">
        <v>385</v>
      </c>
      <c r="H151" s="4" t="s">
        <v>828</v>
      </c>
      <c r="I151" s="4" t="s">
        <v>1515</v>
      </c>
      <c r="J151" s="4" t="s">
        <v>460</v>
      </c>
      <c r="K151" s="4" t="s">
        <v>2173</v>
      </c>
      <c r="L151" s="4" t="s">
        <v>389</v>
      </c>
      <c r="M151" s="4" t="s">
        <v>2245</v>
      </c>
      <c r="N151" s="5" t="s">
        <v>2300</v>
      </c>
      <c r="O151" s="4" t="s">
        <v>584</v>
      </c>
      <c r="P151" s="4" t="s">
        <v>706</v>
      </c>
      <c r="Q151" s="4" t="s">
        <v>787</v>
      </c>
      <c r="R151" s="10" t="s">
        <v>1516</v>
      </c>
      <c r="S151" s="4" t="s">
        <v>389</v>
      </c>
    </row>
    <row r="152" spans="1:19" s="4" customFormat="1" x14ac:dyDescent="0.25">
      <c r="A152" s="4" t="s">
        <v>181</v>
      </c>
      <c r="B152" s="4" t="s">
        <v>1359</v>
      </c>
      <c r="C152" s="4" t="s">
        <v>1360</v>
      </c>
      <c r="D152" s="5" t="s">
        <v>182</v>
      </c>
      <c r="E152" s="4" t="s">
        <v>2144</v>
      </c>
      <c r="F152" s="23" t="s">
        <v>2156</v>
      </c>
      <c r="G152" s="4" t="s">
        <v>385</v>
      </c>
      <c r="H152" s="4" t="s">
        <v>828</v>
      </c>
      <c r="I152" s="4" t="s">
        <v>933</v>
      </c>
      <c r="J152" s="4" t="s">
        <v>445</v>
      </c>
      <c r="K152" s="4" t="s">
        <v>2172</v>
      </c>
      <c r="L152" s="4" t="s">
        <v>508</v>
      </c>
      <c r="M152" s="4" t="s">
        <v>2228</v>
      </c>
      <c r="N152" s="5" t="s">
        <v>2302</v>
      </c>
      <c r="O152" s="4" t="s">
        <v>584</v>
      </c>
      <c r="P152" s="4" t="s">
        <v>665</v>
      </c>
      <c r="Q152" s="4" t="s">
        <v>2077</v>
      </c>
      <c r="R152" s="9" t="s">
        <v>1361</v>
      </c>
      <c r="S152" s="4" t="s">
        <v>954</v>
      </c>
    </row>
    <row r="153" spans="1:19" s="4" customFormat="1" x14ac:dyDescent="0.25">
      <c r="A153" s="4" t="s">
        <v>44</v>
      </c>
      <c r="B153" s="4" t="s">
        <v>955</v>
      </c>
      <c r="C153" s="4" t="s">
        <v>956</v>
      </c>
      <c r="D153" s="5">
        <v>1990</v>
      </c>
      <c r="E153" s="4" t="s">
        <v>2139</v>
      </c>
      <c r="F153" s="23" t="s">
        <v>2157</v>
      </c>
      <c r="G153" s="4" t="s">
        <v>385</v>
      </c>
      <c r="H153" s="4" t="s">
        <v>828</v>
      </c>
      <c r="I153" s="4" t="s">
        <v>957</v>
      </c>
      <c r="J153" s="4" t="s">
        <v>403</v>
      </c>
      <c r="K153" s="4" t="s">
        <v>2173</v>
      </c>
      <c r="L153" s="4" t="s">
        <v>389</v>
      </c>
      <c r="M153" s="4" t="s">
        <v>2252</v>
      </c>
      <c r="N153" s="5" t="s">
        <v>2301</v>
      </c>
      <c r="O153" s="4" t="s">
        <v>590</v>
      </c>
      <c r="P153" s="21" t="s">
        <v>630</v>
      </c>
      <c r="Q153" s="4" t="s">
        <v>786</v>
      </c>
      <c r="R153" s="10" t="s">
        <v>958</v>
      </c>
      <c r="S153" s="4" t="s">
        <v>389</v>
      </c>
    </row>
    <row r="154" spans="1:19" s="4" customFormat="1" x14ac:dyDescent="0.25">
      <c r="A154" s="4" t="s">
        <v>73</v>
      </c>
      <c r="B154" s="4" t="s">
        <v>1043</v>
      </c>
      <c r="C154" s="4" t="s">
        <v>1044</v>
      </c>
      <c r="D154" s="5">
        <v>2001</v>
      </c>
      <c r="E154" s="4" t="s">
        <v>2139</v>
      </c>
      <c r="F154" s="23" t="s">
        <v>2156</v>
      </c>
      <c r="G154" s="4" t="s">
        <v>383</v>
      </c>
      <c r="H154" s="4" t="s">
        <v>898</v>
      </c>
      <c r="I154" s="4" t="s">
        <v>843</v>
      </c>
      <c r="J154" s="4" t="s">
        <v>2161</v>
      </c>
      <c r="K154" s="4" t="s">
        <v>2173</v>
      </c>
      <c r="L154" s="4" t="s">
        <v>389</v>
      </c>
      <c r="M154" s="4" t="s">
        <v>2187</v>
      </c>
      <c r="N154" s="5" t="s">
        <v>2301</v>
      </c>
      <c r="O154" s="4" t="s">
        <v>590</v>
      </c>
      <c r="P154" s="4" t="s">
        <v>651</v>
      </c>
      <c r="Q154" s="4" t="s">
        <v>787</v>
      </c>
      <c r="R154" s="10" t="s">
        <v>1045</v>
      </c>
      <c r="S154" s="4" t="s">
        <v>389</v>
      </c>
    </row>
    <row r="155" spans="1:19" s="4" customFormat="1" x14ac:dyDescent="0.25">
      <c r="A155" s="4" t="s">
        <v>214</v>
      </c>
      <c r="B155" s="4" t="s">
        <v>1460</v>
      </c>
      <c r="C155" s="4" t="s">
        <v>1461</v>
      </c>
      <c r="D155" s="5">
        <v>2014</v>
      </c>
      <c r="E155" s="4" t="s">
        <v>2138</v>
      </c>
      <c r="F155" s="23" t="s">
        <v>2157</v>
      </c>
      <c r="G155" s="4" t="s">
        <v>384</v>
      </c>
      <c r="H155" s="4" t="s">
        <v>1462</v>
      </c>
      <c r="I155" s="4" t="s">
        <v>1463</v>
      </c>
      <c r="J155" s="4" t="s">
        <v>464</v>
      </c>
      <c r="K155" s="4" t="s">
        <v>2173</v>
      </c>
      <c r="L155" s="4" t="s">
        <v>389</v>
      </c>
      <c r="M155" s="4" t="s">
        <v>519</v>
      </c>
      <c r="N155" s="5" t="s">
        <v>2300</v>
      </c>
      <c r="O155" s="4" t="s">
        <v>584</v>
      </c>
      <c r="P155" s="4" t="s">
        <v>496</v>
      </c>
      <c r="Q155" s="4" t="s">
        <v>2077</v>
      </c>
      <c r="R155" s="9" t="s">
        <v>1464</v>
      </c>
      <c r="S155" s="4" t="s">
        <v>389</v>
      </c>
    </row>
    <row r="156" spans="1:19" s="4" customFormat="1" x14ac:dyDescent="0.25">
      <c r="A156" s="4" t="s">
        <v>34</v>
      </c>
      <c r="B156" s="4" t="s">
        <v>920</v>
      </c>
      <c r="C156" s="4" t="s">
        <v>888</v>
      </c>
      <c r="D156" s="5">
        <v>1983</v>
      </c>
      <c r="E156" s="4" t="s">
        <v>2139</v>
      </c>
      <c r="F156" s="4" t="s">
        <v>2156</v>
      </c>
      <c r="G156" s="4" t="s">
        <v>385</v>
      </c>
      <c r="H156" s="4" t="s">
        <v>906</v>
      </c>
      <c r="I156" s="4" t="s">
        <v>921</v>
      </c>
      <c r="J156" s="4" t="s">
        <v>399</v>
      </c>
      <c r="K156" s="4" t="s">
        <v>2172</v>
      </c>
      <c r="L156" s="4" t="s">
        <v>496</v>
      </c>
      <c r="M156" s="4" t="s">
        <v>2283</v>
      </c>
      <c r="N156" s="5" t="s">
        <v>2301</v>
      </c>
      <c r="O156" s="4" t="s">
        <v>587</v>
      </c>
      <c r="P156" s="4" t="s">
        <v>623</v>
      </c>
      <c r="Q156" s="4" t="s">
        <v>2074</v>
      </c>
      <c r="R156" s="5" t="s">
        <v>922</v>
      </c>
      <c r="S156" s="4" t="s">
        <v>389</v>
      </c>
    </row>
    <row r="157" spans="1:19" s="4" customFormat="1" x14ac:dyDescent="0.25">
      <c r="A157" s="4" t="s">
        <v>22</v>
      </c>
      <c r="B157" s="4" t="s">
        <v>887</v>
      </c>
      <c r="C157" s="4" t="s">
        <v>888</v>
      </c>
      <c r="D157" s="5">
        <v>1972</v>
      </c>
      <c r="E157" s="4" t="s">
        <v>2139</v>
      </c>
      <c r="F157" s="4" t="s">
        <v>2156</v>
      </c>
      <c r="G157" s="4" t="s">
        <v>385</v>
      </c>
      <c r="H157" s="4" t="s">
        <v>889</v>
      </c>
      <c r="I157" s="4" t="s">
        <v>843</v>
      </c>
      <c r="J157" s="4" t="s">
        <v>395</v>
      </c>
      <c r="K157" s="4" t="s">
        <v>2172</v>
      </c>
      <c r="L157" s="4" t="s">
        <v>496</v>
      </c>
      <c r="M157" s="4" t="s">
        <v>2294</v>
      </c>
      <c r="N157" s="5" t="s">
        <v>2301</v>
      </c>
      <c r="O157" s="4" t="s">
        <v>587</v>
      </c>
      <c r="P157" s="20" t="s">
        <v>617</v>
      </c>
      <c r="Q157" s="4" t="s">
        <v>2076</v>
      </c>
      <c r="R157" s="9" t="s">
        <v>890</v>
      </c>
      <c r="S157" s="4" t="s">
        <v>389</v>
      </c>
    </row>
    <row r="158" spans="1:19" s="4" customFormat="1" x14ac:dyDescent="0.25">
      <c r="A158" s="4" t="s">
        <v>23</v>
      </c>
      <c r="B158" s="4" t="s">
        <v>891</v>
      </c>
      <c r="C158" s="4" t="s">
        <v>888</v>
      </c>
      <c r="D158" s="5">
        <v>1972</v>
      </c>
      <c r="E158" s="4" t="s">
        <v>2139</v>
      </c>
      <c r="F158" s="4" t="s">
        <v>2156</v>
      </c>
      <c r="G158" s="4" t="s">
        <v>385</v>
      </c>
      <c r="H158" s="4" t="s">
        <v>889</v>
      </c>
      <c r="I158" s="4" t="s">
        <v>843</v>
      </c>
      <c r="J158" s="4" t="s">
        <v>395</v>
      </c>
      <c r="K158" s="4" t="s">
        <v>2172</v>
      </c>
      <c r="L158" s="4" t="s">
        <v>496</v>
      </c>
      <c r="M158" s="4" t="s">
        <v>2295</v>
      </c>
      <c r="N158" s="5" t="s">
        <v>2301</v>
      </c>
      <c r="O158" s="4" t="s">
        <v>587</v>
      </c>
      <c r="P158" s="4" t="s">
        <v>613</v>
      </c>
      <c r="Q158" s="4" t="s">
        <v>2074</v>
      </c>
      <c r="R158" s="5" t="s">
        <v>892</v>
      </c>
      <c r="S158" s="4" t="s">
        <v>389</v>
      </c>
    </row>
    <row r="159" spans="1:19" s="4" customFormat="1" x14ac:dyDescent="0.25">
      <c r="A159" s="4" t="s">
        <v>113</v>
      </c>
      <c r="B159" s="4" t="s">
        <v>1157</v>
      </c>
      <c r="C159" s="4" t="s">
        <v>1154</v>
      </c>
      <c r="D159" s="5">
        <v>2007</v>
      </c>
      <c r="E159" s="4" t="s">
        <v>2150</v>
      </c>
      <c r="F159" s="23" t="s">
        <v>2156</v>
      </c>
      <c r="G159" s="4" t="s">
        <v>384</v>
      </c>
      <c r="H159" s="4" t="s">
        <v>828</v>
      </c>
      <c r="I159" s="4" t="s">
        <v>902</v>
      </c>
      <c r="J159" s="4" t="s">
        <v>420</v>
      </c>
      <c r="K159" s="4" t="s">
        <v>2173</v>
      </c>
      <c r="L159" s="4" t="s">
        <v>389</v>
      </c>
      <c r="M159" s="4" t="s">
        <v>533</v>
      </c>
      <c r="N159" s="5" t="s">
        <v>2300</v>
      </c>
      <c r="O159" s="4" t="s">
        <v>584</v>
      </c>
      <c r="P159" s="4" t="s">
        <v>669</v>
      </c>
      <c r="Q159" s="4" t="s">
        <v>790</v>
      </c>
      <c r="R159" s="15" t="s">
        <v>1158</v>
      </c>
      <c r="S159" s="4" t="s">
        <v>389</v>
      </c>
    </row>
    <row r="160" spans="1:19" s="4" customFormat="1" x14ac:dyDescent="0.25">
      <c r="A160" s="4" t="s">
        <v>112</v>
      </c>
      <c r="B160" s="4" t="s">
        <v>1153</v>
      </c>
      <c r="C160" s="4" t="s">
        <v>1154</v>
      </c>
      <c r="D160" s="5">
        <v>2007</v>
      </c>
      <c r="E160" s="4" t="s">
        <v>2150</v>
      </c>
      <c r="F160" s="23" t="s">
        <v>2156</v>
      </c>
      <c r="G160" s="4" t="s">
        <v>384</v>
      </c>
      <c r="H160" s="4" t="s">
        <v>828</v>
      </c>
      <c r="I160" s="4" t="s">
        <v>1155</v>
      </c>
      <c r="J160" s="4" t="s">
        <v>419</v>
      </c>
      <c r="K160" s="4" t="s">
        <v>2173</v>
      </c>
      <c r="L160" s="4" t="s">
        <v>389</v>
      </c>
      <c r="M160" s="4" t="s">
        <v>2246</v>
      </c>
      <c r="N160" s="5" t="s">
        <v>2300</v>
      </c>
      <c r="O160" s="4" t="s">
        <v>584</v>
      </c>
      <c r="P160" s="4" t="s">
        <v>669</v>
      </c>
      <c r="Q160" s="4" t="s">
        <v>790</v>
      </c>
      <c r="R160" s="15" t="s">
        <v>1156</v>
      </c>
      <c r="S160" s="4" t="s">
        <v>389</v>
      </c>
    </row>
    <row r="161" spans="1:19" s="4" customFormat="1" x14ac:dyDescent="0.25">
      <c r="A161" s="4" t="s">
        <v>60</v>
      </c>
      <c r="B161" s="4" t="s">
        <v>1006</v>
      </c>
      <c r="C161" s="4" t="s">
        <v>1007</v>
      </c>
      <c r="D161" s="5">
        <v>1997</v>
      </c>
      <c r="E161" s="4" t="s">
        <v>2142</v>
      </c>
      <c r="F161" s="23" t="s">
        <v>2157</v>
      </c>
      <c r="G161" s="4" t="s">
        <v>898</v>
      </c>
      <c r="H161" s="4" t="s">
        <v>898</v>
      </c>
      <c r="I161" s="4" t="s">
        <v>843</v>
      </c>
      <c r="J161" s="4" t="s">
        <v>393</v>
      </c>
      <c r="K161" s="4" t="s">
        <v>2173</v>
      </c>
      <c r="L161" s="4" t="s">
        <v>389</v>
      </c>
      <c r="M161" s="4" t="s">
        <v>2192</v>
      </c>
      <c r="N161" s="4" t="s">
        <v>2301</v>
      </c>
      <c r="O161" s="4" t="s">
        <v>591</v>
      </c>
      <c r="P161" s="4" t="s">
        <v>642</v>
      </c>
      <c r="Q161" s="4" t="s">
        <v>784</v>
      </c>
      <c r="R161" s="4" t="s">
        <v>1008</v>
      </c>
      <c r="S161" s="4" t="s">
        <v>389</v>
      </c>
    </row>
    <row r="162" spans="1:19" s="4" customFormat="1" x14ac:dyDescent="0.25">
      <c r="A162" s="4" t="s">
        <v>109</v>
      </c>
      <c r="B162" s="4" t="s">
        <v>1144</v>
      </c>
      <c r="C162" s="4" t="s">
        <v>1007</v>
      </c>
      <c r="D162" s="5">
        <v>2006</v>
      </c>
      <c r="E162" s="4" t="s">
        <v>2136</v>
      </c>
      <c r="F162" s="23" t="s">
        <v>2157</v>
      </c>
      <c r="G162" s="4" t="s">
        <v>386</v>
      </c>
      <c r="H162" s="4" t="s">
        <v>898</v>
      </c>
      <c r="I162" s="4" t="s">
        <v>843</v>
      </c>
      <c r="J162" s="4" t="s">
        <v>417</v>
      </c>
      <c r="K162" s="4" t="s">
        <v>2173</v>
      </c>
      <c r="L162" s="4" t="s">
        <v>389</v>
      </c>
      <c r="M162" s="4" t="s">
        <v>2193</v>
      </c>
      <c r="N162" s="5" t="s">
        <v>2301</v>
      </c>
      <c r="O162" s="4" t="s">
        <v>584</v>
      </c>
      <c r="P162" s="21" t="s">
        <v>667</v>
      </c>
      <c r="Q162" s="4" t="s">
        <v>787</v>
      </c>
      <c r="R162" s="10" t="s">
        <v>1145</v>
      </c>
      <c r="S162" s="4" t="s">
        <v>1146</v>
      </c>
    </row>
    <row r="163" spans="1:19" s="4" customFormat="1" x14ac:dyDescent="0.25">
      <c r="A163" s="4" t="s">
        <v>74</v>
      </c>
      <c r="B163" s="4" t="s">
        <v>1046</v>
      </c>
      <c r="C163" s="4" t="s">
        <v>1047</v>
      </c>
      <c r="D163" s="5">
        <v>2001</v>
      </c>
      <c r="E163" s="4" t="s">
        <v>2136</v>
      </c>
      <c r="F163" s="23" t="s">
        <v>2157</v>
      </c>
      <c r="G163" s="4" t="s">
        <v>387</v>
      </c>
      <c r="H163" s="4" t="s">
        <v>898</v>
      </c>
      <c r="I163" s="4" t="s">
        <v>843</v>
      </c>
      <c r="J163" s="4" t="s">
        <v>393</v>
      </c>
      <c r="K163" s="4" t="s">
        <v>2173</v>
      </c>
      <c r="L163" s="4" t="s">
        <v>389</v>
      </c>
      <c r="M163" s="4" t="s">
        <v>2194</v>
      </c>
      <c r="N163" s="5" t="s">
        <v>2301</v>
      </c>
      <c r="O163" s="4" t="s">
        <v>591</v>
      </c>
      <c r="P163" s="4" t="s">
        <v>652</v>
      </c>
      <c r="Q163" s="4" t="s">
        <v>784</v>
      </c>
      <c r="R163" s="10" t="s">
        <v>1048</v>
      </c>
      <c r="S163" s="4" t="s">
        <v>389</v>
      </c>
    </row>
    <row r="164" spans="1:19" s="4" customFormat="1" x14ac:dyDescent="0.25">
      <c r="A164" s="4" t="s">
        <v>88</v>
      </c>
      <c r="B164" s="4" t="s">
        <v>1082</v>
      </c>
      <c r="C164" s="4" t="s">
        <v>1083</v>
      </c>
      <c r="D164" s="5">
        <v>2004</v>
      </c>
      <c r="E164" s="4" t="s">
        <v>2154</v>
      </c>
      <c r="F164" s="23" t="s">
        <v>2157</v>
      </c>
      <c r="G164" s="4" t="s">
        <v>386</v>
      </c>
      <c r="H164" s="4" t="s">
        <v>868</v>
      </c>
      <c r="I164" s="4" t="s">
        <v>843</v>
      </c>
      <c r="J164" s="4" t="s">
        <v>414</v>
      </c>
      <c r="K164" s="4" t="s">
        <v>2173</v>
      </c>
      <c r="L164" s="4" t="s">
        <v>389</v>
      </c>
      <c r="M164" s="4" t="s">
        <v>517</v>
      </c>
      <c r="N164" s="4" t="s">
        <v>2299</v>
      </c>
      <c r="O164" s="4" t="s">
        <v>584</v>
      </c>
      <c r="P164" s="4" t="s">
        <v>659</v>
      </c>
      <c r="Q164" s="4" t="s">
        <v>787</v>
      </c>
      <c r="R164" s="5" t="s">
        <v>1084</v>
      </c>
      <c r="S164" s="4" t="s">
        <v>389</v>
      </c>
    </row>
    <row r="165" spans="1:19" s="4" customFormat="1" x14ac:dyDescent="0.25">
      <c r="A165" s="4" t="s">
        <v>161</v>
      </c>
      <c r="B165" s="4" t="s">
        <v>1299</v>
      </c>
      <c r="C165" s="4" t="s">
        <v>1300</v>
      </c>
      <c r="D165" s="5">
        <v>2010</v>
      </c>
      <c r="E165" s="4" t="s">
        <v>2137</v>
      </c>
      <c r="F165" s="23" t="s">
        <v>2156</v>
      </c>
      <c r="G165" s="4" t="s">
        <v>386</v>
      </c>
      <c r="H165" s="4" t="s">
        <v>868</v>
      </c>
      <c r="I165" s="4" t="s">
        <v>2107</v>
      </c>
      <c r="J165" s="4" t="s">
        <v>434</v>
      </c>
      <c r="K165" s="4" t="s">
        <v>2173</v>
      </c>
      <c r="L165" s="4" t="s">
        <v>389</v>
      </c>
      <c r="M165" s="4" t="s">
        <v>554</v>
      </c>
      <c r="N165" s="5" t="s">
        <v>2299</v>
      </c>
      <c r="O165" s="4" t="s">
        <v>584</v>
      </c>
      <c r="P165" s="4" t="s">
        <v>666</v>
      </c>
      <c r="Q165" s="4" t="s">
        <v>787</v>
      </c>
      <c r="R165" s="10" t="s">
        <v>1226</v>
      </c>
      <c r="S165" s="2" t="s">
        <v>389</v>
      </c>
    </row>
    <row r="166" spans="1:19" s="4" customFormat="1" x14ac:dyDescent="0.25">
      <c r="A166" s="4" t="s">
        <v>36</v>
      </c>
      <c r="B166" s="4" t="s">
        <v>928</v>
      </c>
      <c r="C166" s="4" t="s">
        <v>929</v>
      </c>
      <c r="D166" s="5" t="s">
        <v>37</v>
      </c>
      <c r="E166" s="4" t="s">
        <v>2139</v>
      </c>
      <c r="F166" s="23" t="s">
        <v>2157</v>
      </c>
      <c r="G166" s="4" t="s">
        <v>386</v>
      </c>
      <c r="H166" s="4" t="s">
        <v>868</v>
      </c>
      <c r="I166" s="4" t="s">
        <v>843</v>
      </c>
      <c r="J166" s="4" t="s">
        <v>398</v>
      </c>
      <c r="K166" s="4" t="s">
        <v>2173</v>
      </c>
      <c r="L166" s="4" t="s">
        <v>389</v>
      </c>
      <c r="M166" s="4" t="s">
        <v>2277</v>
      </c>
      <c r="N166" s="5" t="s">
        <v>2301</v>
      </c>
      <c r="O166" s="4" t="s">
        <v>587</v>
      </c>
      <c r="P166" s="4" t="s">
        <v>623</v>
      </c>
      <c r="Q166" s="4" t="s">
        <v>2074</v>
      </c>
      <c r="R166" s="5" t="s">
        <v>930</v>
      </c>
      <c r="S166" s="4" t="s">
        <v>389</v>
      </c>
    </row>
    <row r="167" spans="1:19" s="4" customFormat="1" x14ac:dyDescent="0.25">
      <c r="A167" s="4" t="s">
        <v>56</v>
      </c>
      <c r="B167" s="4" t="s">
        <v>990</v>
      </c>
      <c r="C167" s="4" t="s">
        <v>991</v>
      </c>
      <c r="D167" s="5">
        <v>1995</v>
      </c>
      <c r="E167" s="4" t="s">
        <v>2139</v>
      </c>
      <c r="F167" s="23" t="s">
        <v>2156</v>
      </c>
      <c r="G167" s="4" t="s">
        <v>384</v>
      </c>
      <c r="H167" s="4" t="s">
        <v>992</v>
      </c>
      <c r="I167" s="4" t="s">
        <v>1213</v>
      </c>
      <c r="J167" s="4" t="s">
        <v>2164</v>
      </c>
      <c r="K167" s="4" t="s">
        <v>2172</v>
      </c>
      <c r="L167" s="4" t="s">
        <v>496</v>
      </c>
      <c r="M167" s="4" t="s">
        <v>533</v>
      </c>
      <c r="N167" s="5" t="s">
        <v>2300</v>
      </c>
      <c r="O167" s="4" t="s">
        <v>584</v>
      </c>
      <c r="P167" s="4" t="s">
        <v>638</v>
      </c>
      <c r="Q167" s="4" t="s">
        <v>2076</v>
      </c>
      <c r="R167" s="44" t="s">
        <v>993</v>
      </c>
      <c r="S167" s="4" t="s">
        <v>389</v>
      </c>
    </row>
    <row r="168" spans="1:19" s="4" customFormat="1" x14ac:dyDescent="0.25">
      <c r="A168" s="4" t="s">
        <v>11</v>
      </c>
      <c r="B168" s="4" t="s">
        <v>845</v>
      </c>
      <c r="C168" s="5" t="s">
        <v>846</v>
      </c>
      <c r="D168" s="5" t="s">
        <v>12</v>
      </c>
      <c r="E168" s="4" t="s">
        <v>2146</v>
      </c>
      <c r="F168" s="23" t="s">
        <v>2157</v>
      </c>
      <c r="G168" s="4" t="s">
        <v>384</v>
      </c>
      <c r="H168" s="4" t="s">
        <v>847</v>
      </c>
      <c r="I168" s="4" t="s">
        <v>1213</v>
      </c>
      <c r="J168" s="4" t="s">
        <v>848</v>
      </c>
      <c r="K168" s="4" t="s">
        <v>2173</v>
      </c>
      <c r="L168" s="4" t="s">
        <v>389</v>
      </c>
      <c r="M168" s="4" t="s">
        <v>2227</v>
      </c>
      <c r="N168" s="5" t="s">
        <v>2300</v>
      </c>
      <c r="O168" s="4" t="s">
        <v>584</v>
      </c>
      <c r="P168" s="4" t="s">
        <v>609</v>
      </c>
      <c r="Q168" s="4" t="s">
        <v>784</v>
      </c>
      <c r="R168" s="5" t="s">
        <v>849</v>
      </c>
      <c r="S168" s="4" t="s">
        <v>389</v>
      </c>
    </row>
    <row r="169" spans="1:19" s="4" customFormat="1" x14ac:dyDescent="0.25">
      <c r="A169" s="4" t="s">
        <v>14</v>
      </c>
      <c r="B169" s="4" t="s">
        <v>854</v>
      </c>
      <c r="C169" s="5" t="s">
        <v>855</v>
      </c>
      <c r="D169" s="5">
        <v>1936</v>
      </c>
      <c r="E169" s="4" t="s">
        <v>2153</v>
      </c>
      <c r="F169" s="4" t="s">
        <v>2157</v>
      </c>
      <c r="G169" s="4" t="s">
        <v>387</v>
      </c>
      <c r="H169" s="4" t="s">
        <v>856</v>
      </c>
      <c r="I169" s="4" t="s">
        <v>843</v>
      </c>
      <c r="J169" s="4" t="s">
        <v>392</v>
      </c>
      <c r="K169" s="4" t="s">
        <v>2173</v>
      </c>
      <c r="L169" s="4" t="s">
        <v>389</v>
      </c>
      <c r="M169" s="4" t="s">
        <v>2262</v>
      </c>
      <c r="N169" s="5" t="s">
        <v>2301</v>
      </c>
      <c r="O169" s="4" t="s">
        <v>584</v>
      </c>
      <c r="P169" s="4" t="s">
        <v>611</v>
      </c>
      <c r="Q169" s="4" t="s">
        <v>784</v>
      </c>
      <c r="R169" s="5" t="s">
        <v>857</v>
      </c>
      <c r="S169" s="4" t="s">
        <v>389</v>
      </c>
    </row>
    <row r="170" spans="1:19" s="4" customFormat="1" x14ac:dyDescent="0.25">
      <c r="A170" s="4" t="s">
        <v>233</v>
      </c>
      <c r="B170" s="2" t="s">
        <v>1520</v>
      </c>
      <c r="C170" s="4" t="s">
        <v>1521</v>
      </c>
      <c r="D170" s="5">
        <v>2016</v>
      </c>
      <c r="E170" s="4" t="s">
        <v>2138</v>
      </c>
      <c r="F170" s="23" t="s">
        <v>2157</v>
      </c>
      <c r="G170" s="4" t="s">
        <v>385</v>
      </c>
      <c r="H170" s="4" t="s">
        <v>828</v>
      </c>
      <c r="I170" s="4" t="s">
        <v>1351</v>
      </c>
      <c r="J170" s="4" t="s">
        <v>461</v>
      </c>
      <c r="K170" s="4" t="s">
        <v>2173</v>
      </c>
      <c r="L170" s="4" t="s">
        <v>389</v>
      </c>
      <c r="M170" s="4" t="s">
        <v>2253</v>
      </c>
      <c r="N170" s="5" t="s">
        <v>2299</v>
      </c>
      <c r="O170" s="4" t="s">
        <v>584</v>
      </c>
      <c r="P170" s="4" t="s">
        <v>507</v>
      </c>
      <c r="Q170" s="4" t="s">
        <v>2077</v>
      </c>
      <c r="R170" s="10" t="s">
        <v>1522</v>
      </c>
      <c r="S170" s="4" t="s">
        <v>389</v>
      </c>
    </row>
    <row r="171" spans="1:19" s="4" customFormat="1" x14ac:dyDescent="0.25">
      <c r="A171" s="4" t="s">
        <v>96</v>
      </c>
      <c r="B171" s="4" t="s">
        <v>1108</v>
      </c>
      <c r="C171" s="4" t="s">
        <v>1109</v>
      </c>
      <c r="D171" s="5">
        <v>2005</v>
      </c>
      <c r="E171" s="4" t="s">
        <v>2139</v>
      </c>
      <c r="F171" s="23" t="s">
        <v>2156</v>
      </c>
      <c r="G171" s="4" t="s">
        <v>385</v>
      </c>
      <c r="H171" s="4" t="s">
        <v>828</v>
      </c>
      <c r="I171" s="4" t="s">
        <v>2116</v>
      </c>
      <c r="J171" s="4" t="s">
        <v>464</v>
      </c>
      <c r="K171" s="4" t="s">
        <v>2173</v>
      </c>
      <c r="L171" s="4" t="s">
        <v>389</v>
      </c>
      <c r="M171" s="4" t="s">
        <v>533</v>
      </c>
      <c r="N171" s="4" t="s">
        <v>2300</v>
      </c>
      <c r="O171" s="4" t="s">
        <v>584</v>
      </c>
      <c r="P171" s="4" t="s">
        <v>626</v>
      </c>
      <c r="Q171" s="4" t="s">
        <v>2076</v>
      </c>
      <c r="R171" s="5" t="s">
        <v>1110</v>
      </c>
      <c r="S171" s="4" t="s">
        <v>389</v>
      </c>
    </row>
    <row r="172" spans="1:19" s="4" customFormat="1" x14ac:dyDescent="0.25">
      <c r="A172" s="4" t="s">
        <v>50</v>
      </c>
      <c r="B172" s="4" t="s">
        <v>973</v>
      </c>
      <c r="C172" s="4" t="s">
        <v>974</v>
      </c>
      <c r="D172" s="5">
        <v>1994</v>
      </c>
      <c r="E172" s="4" t="s">
        <v>2152</v>
      </c>
      <c r="F172" s="23" t="s">
        <v>2156</v>
      </c>
      <c r="G172" s="4" t="s">
        <v>384</v>
      </c>
      <c r="H172" s="4" t="s">
        <v>828</v>
      </c>
      <c r="I172" s="4" t="s">
        <v>902</v>
      </c>
      <c r="J172" s="4" t="s">
        <v>464</v>
      </c>
      <c r="K172" s="4" t="s">
        <v>2173</v>
      </c>
      <c r="L172" s="4" t="s">
        <v>389</v>
      </c>
      <c r="M172" s="4" t="s">
        <v>533</v>
      </c>
      <c r="N172" s="5" t="s">
        <v>2300</v>
      </c>
      <c r="O172" s="4" t="s">
        <v>584</v>
      </c>
      <c r="P172" s="4" t="s">
        <v>634</v>
      </c>
      <c r="Q172" s="4" t="s">
        <v>790</v>
      </c>
      <c r="R172" s="45" t="s">
        <v>975</v>
      </c>
      <c r="S172" s="4" t="s">
        <v>389</v>
      </c>
    </row>
    <row r="173" spans="1:19" s="4" customFormat="1" x14ac:dyDescent="0.25">
      <c r="A173" s="4" t="s">
        <v>104</v>
      </c>
      <c r="B173" s="4" t="s">
        <v>1129</v>
      </c>
      <c r="C173" s="4" t="s">
        <v>1130</v>
      </c>
      <c r="D173" s="5" t="s">
        <v>95</v>
      </c>
      <c r="E173" s="4" t="s">
        <v>2138</v>
      </c>
      <c r="F173" s="23" t="s">
        <v>2156</v>
      </c>
      <c r="G173" s="4" t="s">
        <v>384</v>
      </c>
      <c r="H173" s="4" t="s">
        <v>1101</v>
      </c>
      <c r="I173" s="4" t="s">
        <v>1107</v>
      </c>
      <c r="J173" s="4" t="s">
        <v>403</v>
      </c>
      <c r="K173" s="4" t="s">
        <v>2172</v>
      </c>
      <c r="L173" s="4" t="s">
        <v>504</v>
      </c>
      <c r="M173" s="4" t="s">
        <v>2255</v>
      </c>
      <c r="N173" s="5" t="s">
        <v>2302</v>
      </c>
      <c r="O173" s="4" t="s">
        <v>584</v>
      </c>
      <c r="P173" s="4" t="s">
        <v>496</v>
      </c>
      <c r="Q173" s="4" t="s">
        <v>2077</v>
      </c>
      <c r="R173" s="10" t="s">
        <v>1131</v>
      </c>
      <c r="S173" s="4" t="s">
        <v>954</v>
      </c>
    </row>
    <row r="174" spans="1:19" s="4" customFormat="1" x14ac:dyDescent="0.25">
      <c r="A174" s="4" t="s">
        <v>191</v>
      </c>
      <c r="B174" s="2" t="s">
        <v>1386</v>
      </c>
      <c r="C174" s="4" t="s">
        <v>1387</v>
      </c>
      <c r="D174" s="5">
        <v>2012</v>
      </c>
      <c r="E174" s="4" t="s">
        <v>2138</v>
      </c>
      <c r="F174" s="23" t="s">
        <v>2157</v>
      </c>
      <c r="G174" s="4" t="s">
        <v>385</v>
      </c>
      <c r="H174" s="4" t="s">
        <v>828</v>
      </c>
      <c r="I174" s="4" t="s">
        <v>1388</v>
      </c>
      <c r="J174" s="4" t="s">
        <v>411</v>
      </c>
      <c r="K174" s="4" t="s">
        <v>2173</v>
      </c>
      <c r="M174" s="4" t="s">
        <v>2254</v>
      </c>
      <c r="N174" s="5" t="s">
        <v>2300</v>
      </c>
      <c r="O174" s="4" t="s">
        <v>584</v>
      </c>
      <c r="P174" s="4" t="s">
        <v>692</v>
      </c>
      <c r="Q174" s="4" t="s">
        <v>2077</v>
      </c>
      <c r="R174" s="10" t="s">
        <v>1389</v>
      </c>
      <c r="S174" s="4" t="s">
        <v>389</v>
      </c>
    </row>
    <row r="175" spans="1:19" s="4" customFormat="1" x14ac:dyDescent="0.25">
      <c r="A175" s="4" t="s">
        <v>163</v>
      </c>
      <c r="B175" s="4" t="s">
        <v>1305</v>
      </c>
      <c r="C175" s="4" t="s">
        <v>1306</v>
      </c>
      <c r="D175" s="5">
        <v>2010</v>
      </c>
      <c r="E175" s="4" t="s">
        <v>2137</v>
      </c>
      <c r="F175" s="23" t="s">
        <v>2156</v>
      </c>
      <c r="G175" s="4" t="s">
        <v>386</v>
      </c>
      <c r="H175" s="4" t="s">
        <v>2108</v>
      </c>
      <c r="I175" s="4" t="s">
        <v>2109</v>
      </c>
      <c r="J175" s="4" t="s">
        <v>435</v>
      </c>
      <c r="K175" s="4" t="s">
        <v>2173</v>
      </c>
      <c r="L175" s="4" t="s">
        <v>389</v>
      </c>
      <c r="M175" s="4" t="s">
        <v>2280</v>
      </c>
      <c r="N175" s="5" t="s">
        <v>2300</v>
      </c>
      <c r="O175" s="4" t="s">
        <v>584</v>
      </c>
      <c r="P175" s="4" t="s">
        <v>666</v>
      </c>
      <c r="Q175" s="4" t="s">
        <v>787</v>
      </c>
      <c r="R175" s="10" t="s">
        <v>1226</v>
      </c>
      <c r="S175" s="2" t="s">
        <v>389</v>
      </c>
    </row>
    <row r="176" spans="1:19" s="4" customFormat="1" x14ac:dyDescent="0.25">
      <c r="A176" s="4" t="s">
        <v>164</v>
      </c>
      <c r="B176" s="4" t="s">
        <v>1307</v>
      </c>
      <c r="C176" s="4" t="s">
        <v>1308</v>
      </c>
      <c r="D176" s="5">
        <v>2010</v>
      </c>
      <c r="E176" s="4" t="s">
        <v>2137</v>
      </c>
      <c r="F176" s="23" t="s">
        <v>2156</v>
      </c>
      <c r="G176" s="4" t="s">
        <v>386</v>
      </c>
      <c r="H176" s="4" t="s">
        <v>868</v>
      </c>
      <c r="I176" s="4" t="s">
        <v>997</v>
      </c>
      <c r="J176" s="4" t="s">
        <v>434</v>
      </c>
      <c r="K176" s="4" t="s">
        <v>2173</v>
      </c>
      <c r="L176" s="4" t="s">
        <v>389</v>
      </c>
      <c r="M176" s="4" t="s">
        <v>2268</v>
      </c>
      <c r="N176" s="5" t="s">
        <v>2300</v>
      </c>
      <c r="O176" s="4" t="s">
        <v>584</v>
      </c>
      <c r="P176" s="4" t="s">
        <v>666</v>
      </c>
      <c r="Q176" s="4" t="s">
        <v>787</v>
      </c>
      <c r="R176" s="10" t="s">
        <v>1226</v>
      </c>
      <c r="S176" s="2" t="s">
        <v>389</v>
      </c>
    </row>
    <row r="177" spans="1:19" s="4" customFormat="1" x14ac:dyDescent="0.25">
      <c r="A177" s="4" t="s">
        <v>236</v>
      </c>
      <c r="B177" s="4" t="s">
        <v>1529</v>
      </c>
      <c r="C177" s="4" t="s">
        <v>1530</v>
      </c>
      <c r="D177" s="5">
        <v>2017</v>
      </c>
      <c r="E177" s="4" t="s">
        <v>2136</v>
      </c>
      <c r="F177" s="23" t="s">
        <v>2157</v>
      </c>
      <c r="G177" s="4" t="s">
        <v>386</v>
      </c>
      <c r="H177" s="4" t="s">
        <v>860</v>
      </c>
      <c r="I177" s="4" t="s">
        <v>1531</v>
      </c>
      <c r="J177" s="4" t="s">
        <v>392</v>
      </c>
      <c r="K177" s="4" t="s">
        <v>2173</v>
      </c>
      <c r="L177" s="4" t="s">
        <v>389</v>
      </c>
      <c r="M177" s="4" t="s">
        <v>525</v>
      </c>
      <c r="N177" s="4" t="s">
        <v>2300</v>
      </c>
      <c r="O177" s="4" t="s">
        <v>584</v>
      </c>
      <c r="P177" s="4" t="s">
        <v>681</v>
      </c>
      <c r="Q177" s="4" t="s">
        <v>787</v>
      </c>
      <c r="R177" s="5" t="s">
        <v>1532</v>
      </c>
      <c r="S177" s="4" t="s">
        <v>389</v>
      </c>
    </row>
    <row r="178" spans="1:19" s="4" customFormat="1" x14ac:dyDescent="0.25">
      <c r="A178" s="4" t="s">
        <v>270</v>
      </c>
      <c r="B178" s="2" t="s">
        <v>1626</v>
      </c>
      <c r="C178" s="4" t="s">
        <v>1627</v>
      </c>
      <c r="D178" s="5">
        <v>2021</v>
      </c>
      <c r="E178" s="4" t="s">
        <v>2136</v>
      </c>
      <c r="F178" s="23" t="s">
        <v>2157</v>
      </c>
      <c r="G178" s="4" t="s">
        <v>387</v>
      </c>
      <c r="H178" s="4" t="s">
        <v>898</v>
      </c>
      <c r="I178" s="4" t="s">
        <v>843</v>
      </c>
      <c r="J178" s="4" t="s">
        <v>392</v>
      </c>
      <c r="K178" s="4" t="s">
        <v>2173</v>
      </c>
      <c r="L178" s="4" t="s">
        <v>389</v>
      </c>
      <c r="M178" s="4" t="s">
        <v>2195</v>
      </c>
      <c r="N178" s="5" t="s">
        <v>2300</v>
      </c>
      <c r="O178" s="4" t="s">
        <v>584</v>
      </c>
      <c r="P178" s="4" t="s">
        <v>716</v>
      </c>
      <c r="Q178" s="4" t="s">
        <v>787</v>
      </c>
      <c r="R178" s="10" t="s">
        <v>1628</v>
      </c>
      <c r="S178" s="4" t="s">
        <v>389</v>
      </c>
    </row>
    <row r="179" spans="1:19" s="4" customFormat="1" x14ac:dyDescent="0.25">
      <c r="A179" s="4" t="s">
        <v>21</v>
      </c>
      <c r="B179" s="4" t="s">
        <v>883</v>
      </c>
      <c r="C179" s="4" t="s">
        <v>884</v>
      </c>
      <c r="D179" s="5">
        <v>1969</v>
      </c>
      <c r="E179" s="4" t="s">
        <v>2139</v>
      </c>
      <c r="F179" s="4" t="s">
        <v>2156</v>
      </c>
      <c r="G179" s="4" t="s">
        <v>385</v>
      </c>
      <c r="H179" s="4" t="s">
        <v>885</v>
      </c>
      <c r="I179" s="4" t="s">
        <v>843</v>
      </c>
      <c r="J179" s="4" t="s">
        <v>394</v>
      </c>
      <c r="K179" s="4" t="s">
        <v>2173</v>
      </c>
      <c r="L179" s="4" t="s">
        <v>389</v>
      </c>
      <c r="M179" s="4" t="s">
        <v>2200</v>
      </c>
      <c r="N179" s="5" t="s">
        <v>2301</v>
      </c>
      <c r="O179" s="4" t="s">
        <v>588</v>
      </c>
      <c r="P179" s="4" t="s">
        <v>616</v>
      </c>
      <c r="Q179" s="4" t="s">
        <v>784</v>
      </c>
      <c r="R179" s="5" t="s">
        <v>886</v>
      </c>
      <c r="S179" s="4" t="s">
        <v>389</v>
      </c>
    </row>
    <row r="180" spans="1:19" s="4" customFormat="1" x14ac:dyDescent="0.25">
      <c r="A180" s="4" t="s">
        <v>101</v>
      </c>
      <c r="B180" s="4" t="s">
        <v>1121</v>
      </c>
      <c r="C180" s="4" t="s">
        <v>1122</v>
      </c>
      <c r="D180" s="5">
        <v>2005</v>
      </c>
      <c r="E180" s="4" t="s">
        <v>2144</v>
      </c>
      <c r="F180" s="23" t="s">
        <v>2156</v>
      </c>
      <c r="G180" s="4" t="s">
        <v>386</v>
      </c>
      <c r="H180" s="4" t="s">
        <v>925</v>
      </c>
      <c r="I180" s="4" t="s">
        <v>1123</v>
      </c>
      <c r="J180" s="4" t="s">
        <v>400</v>
      </c>
      <c r="K180" s="4" t="s">
        <v>2172</v>
      </c>
      <c r="L180" s="4" t="s">
        <v>496</v>
      </c>
      <c r="M180" s="4" t="s">
        <v>565</v>
      </c>
      <c r="N180" s="5" t="s">
        <v>2302</v>
      </c>
      <c r="O180" s="4" t="s">
        <v>584</v>
      </c>
      <c r="P180" s="4" t="s">
        <v>665</v>
      </c>
      <c r="Q180" s="4" t="s">
        <v>2077</v>
      </c>
      <c r="R180" s="10" t="s">
        <v>1124</v>
      </c>
      <c r="S180" s="4" t="s">
        <v>954</v>
      </c>
    </row>
    <row r="181" spans="1:19" s="4" customFormat="1" x14ac:dyDescent="0.25">
      <c r="A181" s="4" t="s">
        <v>90</v>
      </c>
      <c r="B181" s="4" t="s">
        <v>1088</v>
      </c>
      <c r="C181" s="4" t="s">
        <v>1089</v>
      </c>
      <c r="D181" s="5">
        <v>2004</v>
      </c>
      <c r="E181" s="4" t="s">
        <v>2137</v>
      </c>
      <c r="F181" s="23" t="s">
        <v>2156</v>
      </c>
      <c r="G181" s="4" t="s">
        <v>386</v>
      </c>
      <c r="H181" s="4" t="s">
        <v>925</v>
      </c>
      <c r="I181" s="4" t="s">
        <v>2100</v>
      </c>
      <c r="J181" s="4" t="s">
        <v>400</v>
      </c>
      <c r="K181" s="4" t="s">
        <v>2173</v>
      </c>
      <c r="L181" s="4" t="s">
        <v>389</v>
      </c>
      <c r="M181" s="4" t="s">
        <v>2219</v>
      </c>
      <c r="N181" s="4" t="s">
        <v>2301</v>
      </c>
      <c r="O181" s="4" t="s">
        <v>584</v>
      </c>
      <c r="P181" s="4" t="s">
        <v>660</v>
      </c>
      <c r="Q181" s="4" t="s">
        <v>787</v>
      </c>
      <c r="R181" s="5" t="s">
        <v>1087</v>
      </c>
      <c r="S181" s="4" t="s">
        <v>389</v>
      </c>
    </row>
    <row r="182" spans="1:19" s="4" customFormat="1" x14ac:dyDescent="0.25">
      <c r="A182" s="4" t="s">
        <v>28</v>
      </c>
      <c r="B182" s="4" t="s">
        <v>908</v>
      </c>
      <c r="C182" s="4" t="s">
        <v>909</v>
      </c>
      <c r="D182" s="5" t="s">
        <v>29</v>
      </c>
      <c r="E182" s="4" t="s">
        <v>2139</v>
      </c>
      <c r="F182" s="23" t="s">
        <v>2156</v>
      </c>
      <c r="G182" s="4" t="s">
        <v>384</v>
      </c>
      <c r="H182" s="4" t="s">
        <v>828</v>
      </c>
      <c r="I182" s="4" t="s">
        <v>902</v>
      </c>
      <c r="J182" s="23" t="s">
        <v>2164</v>
      </c>
      <c r="K182" s="4" t="s">
        <v>2173</v>
      </c>
      <c r="L182" s="4" t="s">
        <v>389</v>
      </c>
      <c r="M182" s="4" t="s">
        <v>516</v>
      </c>
      <c r="N182" s="5" t="s">
        <v>2301</v>
      </c>
      <c r="O182" s="4" t="s">
        <v>584</v>
      </c>
      <c r="P182" s="4" t="s">
        <v>617</v>
      </c>
      <c r="Q182" s="4" t="s">
        <v>2076</v>
      </c>
      <c r="R182" s="5" t="s">
        <v>910</v>
      </c>
      <c r="S182" s="4" t="s">
        <v>389</v>
      </c>
    </row>
    <row r="183" spans="1:19" s="4" customFormat="1" x14ac:dyDescent="0.25">
      <c r="A183" s="4" t="s">
        <v>105</v>
      </c>
      <c r="B183" s="4" t="s">
        <v>1132</v>
      </c>
      <c r="C183" s="4" t="s">
        <v>1133</v>
      </c>
      <c r="D183" s="5" t="s">
        <v>106</v>
      </c>
      <c r="E183" s="4" t="s">
        <v>2139</v>
      </c>
      <c r="F183" s="23" t="s">
        <v>2157</v>
      </c>
      <c r="G183" s="4" t="s">
        <v>385</v>
      </c>
      <c r="H183" s="4" t="s">
        <v>1134</v>
      </c>
      <c r="I183" s="4" t="s">
        <v>1135</v>
      </c>
      <c r="J183" s="4" t="s">
        <v>415</v>
      </c>
      <c r="K183" s="4" t="s">
        <v>2173</v>
      </c>
      <c r="L183" s="4" t="s">
        <v>389</v>
      </c>
      <c r="M183" s="4" t="s">
        <v>2261</v>
      </c>
      <c r="N183" s="5" t="s">
        <v>2300</v>
      </c>
      <c r="O183" s="4" t="s">
        <v>584</v>
      </c>
      <c r="P183" s="4" t="s">
        <v>626</v>
      </c>
      <c r="Q183" s="4" t="s">
        <v>2076</v>
      </c>
      <c r="R183" s="10" t="s">
        <v>1136</v>
      </c>
      <c r="S183" s="4" t="s">
        <v>389</v>
      </c>
    </row>
    <row r="184" spans="1:19" s="4" customFormat="1" x14ac:dyDescent="0.25">
      <c r="A184" s="4" t="s">
        <v>70</v>
      </c>
      <c r="B184" s="4" t="s">
        <v>1033</v>
      </c>
      <c r="C184" s="4" t="s">
        <v>1027</v>
      </c>
      <c r="D184" s="5" t="s">
        <v>69</v>
      </c>
      <c r="E184" s="4" t="s">
        <v>2139</v>
      </c>
      <c r="F184" s="23" t="s">
        <v>2156</v>
      </c>
      <c r="G184" s="4" t="s">
        <v>385</v>
      </c>
      <c r="H184" s="4" t="s">
        <v>828</v>
      </c>
      <c r="I184" s="4" t="s">
        <v>1028</v>
      </c>
      <c r="J184" s="4" t="s">
        <v>408</v>
      </c>
      <c r="K184" s="4" t="s">
        <v>2173</v>
      </c>
      <c r="L184" s="4" t="s">
        <v>389</v>
      </c>
      <c r="M184" s="4" t="s">
        <v>516</v>
      </c>
      <c r="N184" s="5" t="s">
        <v>2300</v>
      </c>
      <c r="O184" s="4" t="s">
        <v>587</v>
      </c>
      <c r="P184" s="4" t="s">
        <v>648</v>
      </c>
      <c r="Q184" s="4" t="s">
        <v>2074</v>
      </c>
      <c r="R184" s="10" t="s">
        <v>1034</v>
      </c>
      <c r="S184" s="4" t="s">
        <v>389</v>
      </c>
    </row>
    <row r="185" spans="1:19" s="4" customFormat="1" x14ac:dyDescent="0.25">
      <c r="A185" s="4" t="s">
        <v>156</v>
      </c>
      <c r="B185" s="4" t="s">
        <v>1289</v>
      </c>
      <c r="C185" s="4" t="s">
        <v>1290</v>
      </c>
      <c r="D185" s="5">
        <v>2010</v>
      </c>
      <c r="E185" s="4" t="s">
        <v>2137</v>
      </c>
      <c r="F185" s="23" t="s">
        <v>2157</v>
      </c>
      <c r="G185" s="4" t="s">
        <v>386</v>
      </c>
      <c r="H185" s="4" t="s">
        <v>898</v>
      </c>
      <c r="I185" s="4" t="s">
        <v>843</v>
      </c>
      <c r="J185" s="4" t="s">
        <v>400</v>
      </c>
      <c r="K185" s="4" t="s">
        <v>2173</v>
      </c>
      <c r="L185" s="4" t="s">
        <v>389</v>
      </c>
      <c r="M185" s="4" t="s">
        <v>2196</v>
      </c>
      <c r="N185" s="5" t="s">
        <v>2300</v>
      </c>
      <c r="O185" s="4" t="s">
        <v>584</v>
      </c>
      <c r="P185" s="4" t="s">
        <v>666</v>
      </c>
      <c r="Q185" s="4" t="s">
        <v>787</v>
      </c>
      <c r="R185" s="10" t="s">
        <v>1226</v>
      </c>
      <c r="S185" s="2" t="s">
        <v>389</v>
      </c>
    </row>
    <row r="186" spans="1:19" s="23" customFormat="1" x14ac:dyDescent="0.25">
      <c r="A186" s="4" t="s">
        <v>68</v>
      </c>
      <c r="B186" s="4" t="s">
        <v>1030</v>
      </c>
      <c r="C186" s="5" t="s">
        <v>1031</v>
      </c>
      <c r="D186" s="5" t="s">
        <v>69</v>
      </c>
      <c r="E186" s="4" t="s">
        <v>2139</v>
      </c>
      <c r="F186" s="23" t="s">
        <v>2156</v>
      </c>
      <c r="G186" s="4" t="s">
        <v>385</v>
      </c>
      <c r="H186" s="4" t="s">
        <v>828</v>
      </c>
      <c r="I186" s="4" t="s">
        <v>1028</v>
      </c>
      <c r="J186" s="4" t="s">
        <v>409</v>
      </c>
      <c r="K186" s="4" t="s">
        <v>2172</v>
      </c>
      <c r="L186" s="4" t="s">
        <v>501</v>
      </c>
      <c r="M186" s="4" t="s">
        <v>2247</v>
      </c>
      <c r="N186" s="5" t="s">
        <v>2300</v>
      </c>
      <c r="O186" s="4" t="s">
        <v>587</v>
      </c>
      <c r="P186" s="4" t="s">
        <v>647</v>
      </c>
      <c r="Q186" s="4" t="s">
        <v>2074</v>
      </c>
      <c r="R186" s="10" t="s">
        <v>1032</v>
      </c>
      <c r="S186" s="2" t="s">
        <v>954</v>
      </c>
    </row>
    <row r="187" spans="1:19" s="4" customFormat="1" x14ac:dyDescent="0.25">
      <c r="A187" s="4" t="s">
        <v>186</v>
      </c>
      <c r="B187" s="4" t="s">
        <v>1369</v>
      </c>
      <c r="C187" s="4" t="s">
        <v>1370</v>
      </c>
      <c r="D187" s="5">
        <v>2012</v>
      </c>
      <c r="E187" s="4" t="s">
        <v>2136</v>
      </c>
      <c r="F187" s="23" t="s">
        <v>2157</v>
      </c>
      <c r="G187" s="4" t="s">
        <v>386</v>
      </c>
      <c r="H187" s="4" t="s">
        <v>2095</v>
      </c>
      <c r="I187" s="4" t="s">
        <v>2096</v>
      </c>
      <c r="J187" s="4" t="s">
        <v>447</v>
      </c>
      <c r="K187" s="4" t="s">
        <v>2173</v>
      </c>
      <c r="L187" s="4" t="s">
        <v>389</v>
      </c>
      <c r="M187" s="4" t="s">
        <v>2281</v>
      </c>
      <c r="N187" s="5" t="s">
        <v>2300</v>
      </c>
      <c r="O187" s="4" t="s">
        <v>584</v>
      </c>
      <c r="P187" s="4" t="s">
        <v>689</v>
      </c>
      <c r="Q187" s="4" t="s">
        <v>787</v>
      </c>
      <c r="R187" s="10" t="s">
        <v>1371</v>
      </c>
      <c r="S187" s="2" t="s">
        <v>1146</v>
      </c>
    </row>
    <row r="188" spans="1:19" s="4" customFormat="1" x14ac:dyDescent="0.25">
      <c r="A188" s="4" t="s">
        <v>183</v>
      </c>
      <c r="B188" s="4" t="s">
        <v>1362</v>
      </c>
      <c r="C188" s="4" t="s">
        <v>1363</v>
      </c>
      <c r="D188" s="5" t="s">
        <v>184</v>
      </c>
      <c r="E188" s="4" t="s">
        <v>2138</v>
      </c>
      <c r="F188" s="23" t="s">
        <v>2156</v>
      </c>
      <c r="G188" s="4" t="s">
        <v>386</v>
      </c>
      <c r="H188" s="4" t="s">
        <v>1364</v>
      </c>
      <c r="I188" s="4" t="s">
        <v>1213</v>
      </c>
      <c r="J188" s="4" t="s">
        <v>446</v>
      </c>
      <c r="K188" s="4" t="s">
        <v>2173</v>
      </c>
      <c r="L188" s="4" t="s">
        <v>389</v>
      </c>
      <c r="M188" s="4" t="s">
        <v>2224</v>
      </c>
      <c r="N188" s="5" t="s">
        <v>2299</v>
      </c>
      <c r="O188" s="4" t="s">
        <v>584</v>
      </c>
      <c r="P188" s="4" t="s">
        <v>687</v>
      </c>
      <c r="Q188" s="4" t="s">
        <v>2077</v>
      </c>
      <c r="R188" s="9" t="s">
        <v>1365</v>
      </c>
      <c r="S188" s="4" t="s">
        <v>389</v>
      </c>
    </row>
    <row r="189" spans="1:19" s="4" customFormat="1" x14ac:dyDescent="0.25">
      <c r="A189" s="4" t="s">
        <v>227</v>
      </c>
      <c r="B189" s="4" t="s">
        <v>1502</v>
      </c>
      <c r="C189" s="4" t="s">
        <v>1503</v>
      </c>
      <c r="D189" s="5">
        <v>2015</v>
      </c>
      <c r="E189" s="4" t="s">
        <v>2138</v>
      </c>
      <c r="F189" s="23" t="s">
        <v>2156</v>
      </c>
      <c r="G189" s="4" t="s">
        <v>384</v>
      </c>
      <c r="H189" s="4" t="s">
        <v>828</v>
      </c>
      <c r="I189" s="4" t="s">
        <v>1504</v>
      </c>
      <c r="J189" s="23" t="s">
        <v>2164</v>
      </c>
      <c r="K189" s="4" t="s">
        <v>2172</v>
      </c>
      <c r="L189" s="2" t="s">
        <v>512</v>
      </c>
      <c r="M189" s="4" t="s">
        <v>2248</v>
      </c>
      <c r="N189" s="5" t="s">
        <v>2300</v>
      </c>
      <c r="O189" s="4" t="s">
        <v>584</v>
      </c>
      <c r="P189" s="4" t="s">
        <v>507</v>
      </c>
      <c r="Q189" s="4" t="s">
        <v>2077</v>
      </c>
      <c r="R189" s="9" t="s">
        <v>1505</v>
      </c>
      <c r="S189" s="4" t="s">
        <v>389</v>
      </c>
    </row>
    <row r="190" spans="1:19" s="4" customFormat="1" x14ac:dyDescent="0.25">
      <c r="A190" s="4" t="s">
        <v>168</v>
      </c>
      <c r="B190" s="4" t="s">
        <v>1321</v>
      </c>
      <c r="C190" s="4" t="s">
        <v>1322</v>
      </c>
      <c r="D190" s="5">
        <v>2010</v>
      </c>
      <c r="E190" s="4" t="s">
        <v>2138</v>
      </c>
      <c r="F190" s="23" t="s">
        <v>2156</v>
      </c>
      <c r="G190" s="4" t="s">
        <v>384</v>
      </c>
      <c r="H190" s="4" t="s">
        <v>1323</v>
      </c>
      <c r="I190" s="4" t="s">
        <v>902</v>
      </c>
      <c r="J190" s="4" t="s">
        <v>438</v>
      </c>
      <c r="K190" s="4" t="s">
        <v>2173</v>
      </c>
      <c r="L190" s="4" t="s">
        <v>389</v>
      </c>
      <c r="M190" s="4" t="s">
        <v>533</v>
      </c>
      <c r="N190" s="5" t="s">
        <v>2300</v>
      </c>
      <c r="O190" s="4" t="s">
        <v>584</v>
      </c>
      <c r="P190" s="4" t="s">
        <v>507</v>
      </c>
      <c r="Q190" s="4" t="s">
        <v>2077</v>
      </c>
      <c r="R190" s="10" t="s">
        <v>1324</v>
      </c>
      <c r="S190" s="2" t="s">
        <v>389</v>
      </c>
    </row>
    <row r="191" spans="1:19" s="4" customFormat="1" x14ac:dyDescent="0.25">
      <c r="A191" s="4" t="s">
        <v>260</v>
      </c>
      <c r="B191" s="2" t="s">
        <v>1590</v>
      </c>
      <c r="C191" s="4" t="s">
        <v>1591</v>
      </c>
      <c r="D191" s="5">
        <v>2019</v>
      </c>
      <c r="E191" s="4" t="s">
        <v>2139</v>
      </c>
      <c r="F191" s="23" t="s">
        <v>2156</v>
      </c>
      <c r="G191" s="4" t="s">
        <v>386</v>
      </c>
      <c r="H191" s="4" t="s">
        <v>868</v>
      </c>
      <c r="I191" s="4" t="s">
        <v>1592</v>
      </c>
      <c r="J191" s="4" t="s">
        <v>468</v>
      </c>
      <c r="K191" s="4" t="s">
        <v>2173</v>
      </c>
      <c r="L191" s="4" t="s">
        <v>389</v>
      </c>
      <c r="M191" s="4" t="s">
        <v>2269</v>
      </c>
      <c r="N191" s="5" t="s">
        <v>2300</v>
      </c>
      <c r="O191" s="4" t="s">
        <v>584</v>
      </c>
      <c r="P191" s="4" t="s">
        <v>712</v>
      </c>
      <c r="Q191" s="4" t="s">
        <v>784</v>
      </c>
      <c r="R191" s="10" t="s">
        <v>1593</v>
      </c>
      <c r="S191" s="4" t="s">
        <v>389</v>
      </c>
    </row>
    <row r="192" spans="1:19" s="4" customFormat="1" x14ac:dyDescent="0.25">
      <c r="A192" s="4" t="s">
        <v>193</v>
      </c>
      <c r="B192" s="4" t="s">
        <v>1394</v>
      </c>
      <c r="C192" s="4" t="s">
        <v>1395</v>
      </c>
      <c r="D192" s="5" t="s">
        <v>194</v>
      </c>
      <c r="E192" s="4" t="s">
        <v>2144</v>
      </c>
      <c r="F192" s="23" t="s">
        <v>2157</v>
      </c>
      <c r="G192" s="4" t="s">
        <v>384</v>
      </c>
      <c r="H192" s="4" t="s">
        <v>1197</v>
      </c>
      <c r="I192" s="4" t="s">
        <v>1198</v>
      </c>
      <c r="J192" s="4" t="s">
        <v>425</v>
      </c>
      <c r="K192" s="4" t="s">
        <v>2173</v>
      </c>
      <c r="L192" s="4" t="s">
        <v>389</v>
      </c>
      <c r="M192" s="4" t="s">
        <v>530</v>
      </c>
      <c r="N192" s="5" t="s">
        <v>2300</v>
      </c>
      <c r="O192" s="4" t="s">
        <v>584</v>
      </c>
      <c r="P192" s="4" t="s">
        <v>694</v>
      </c>
      <c r="Q192" s="4" t="s">
        <v>2077</v>
      </c>
      <c r="R192" s="15" t="s">
        <v>1396</v>
      </c>
      <c r="S192" s="4" t="s">
        <v>389</v>
      </c>
    </row>
    <row r="193" spans="1:19" s="4" customFormat="1" x14ac:dyDescent="0.25">
      <c r="A193" s="4" t="s">
        <v>142</v>
      </c>
      <c r="B193" s="4" t="s">
        <v>1250</v>
      </c>
      <c r="C193" s="4" t="s">
        <v>1251</v>
      </c>
      <c r="D193" s="5">
        <v>2009</v>
      </c>
      <c r="E193" s="4" t="s">
        <v>2138</v>
      </c>
      <c r="F193" s="23" t="s">
        <v>2156</v>
      </c>
      <c r="G193" s="4" t="s">
        <v>384</v>
      </c>
      <c r="H193" s="4" t="s">
        <v>1101</v>
      </c>
      <c r="I193" s="4" t="s">
        <v>1252</v>
      </c>
      <c r="J193" s="4" t="s">
        <v>403</v>
      </c>
      <c r="K193" s="4" t="s">
        <v>2172</v>
      </c>
      <c r="L193" s="4" t="s">
        <v>506</v>
      </c>
      <c r="M193" s="4" t="s">
        <v>2256</v>
      </c>
      <c r="N193" s="5" t="s">
        <v>2302</v>
      </c>
      <c r="O193" s="4" t="s">
        <v>584</v>
      </c>
      <c r="P193" s="4" t="s">
        <v>496</v>
      </c>
      <c r="Q193" s="4" t="s">
        <v>2077</v>
      </c>
      <c r="R193" s="10" t="s">
        <v>1253</v>
      </c>
      <c r="S193" s="2" t="s">
        <v>954</v>
      </c>
    </row>
    <row r="194" spans="1:19" s="4" customFormat="1" x14ac:dyDescent="0.25">
      <c r="A194" s="4" t="s">
        <v>234</v>
      </c>
      <c r="B194" s="2" t="s">
        <v>1523</v>
      </c>
      <c r="C194" s="4" t="s">
        <v>1524</v>
      </c>
      <c r="D194" s="5">
        <v>2016</v>
      </c>
      <c r="E194" s="4" t="s">
        <v>2138</v>
      </c>
      <c r="F194" s="23" t="s">
        <v>2157</v>
      </c>
      <c r="G194" s="4" t="s">
        <v>384</v>
      </c>
      <c r="H194" s="4" t="s">
        <v>828</v>
      </c>
      <c r="I194" s="4" t="s">
        <v>1319</v>
      </c>
      <c r="J194" s="4" t="s">
        <v>462</v>
      </c>
      <c r="K194" s="4" t="s">
        <v>2173</v>
      </c>
      <c r="L194" s="4" t="s">
        <v>389</v>
      </c>
      <c r="M194" s="4" t="s">
        <v>2228</v>
      </c>
      <c r="N194" s="5" t="s">
        <v>2300</v>
      </c>
      <c r="O194" s="4" t="s">
        <v>584</v>
      </c>
      <c r="P194" s="4" t="s">
        <v>507</v>
      </c>
      <c r="Q194" s="4" t="s">
        <v>2077</v>
      </c>
      <c r="R194" s="10" t="s">
        <v>1525</v>
      </c>
      <c r="S194" s="4" t="s">
        <v>389</v>
      </c>
    </row>
    <row r="195" spans="1:19" s="4" customFormat="1" x14ac:dyDescent="0.25">
      <c r="A195" s="4" t="s">
        <v>2050</v>
      </c>
      <c r="B195" s="4" t="s">
        <v>2051</v>
      </c>
      <c r="C195" s="4" t="s">
        <v>2052</v>
      </c>
      <c r="D195" s="5">
        <v>2013</v>
      </c>
      <c r="E195" s="4" t="s">
        <v>2142</v>
      </c>
      <c r="F195" s="23" t="s">
        <v>2157</v>
      </c>
      <c r="G195" s="4" t="s">
        <v>386</v>
      </c>
      <c r="H195" s="4" t="s">
        <v>860</v>
      </c>
      <c r="I195" s="4" t="s">
        <v>843</v>
      </c>
      <c r="J195" s="4" t="s">
        <v>483</v>
      </c>
      <c r="K195" s="4" t="s">
        <v>2173</v>
      </c>
      <c r="L195" s="4" t="s">
        <v>389</v>
      </c>
      <c r="M195" s="4" t="s">
        <v>2290</v>
      </c>
      <c r="N195" s="4" t="s">
        <v>2301</v>
      </c>
      <c r="O195" s="4" t="s">
        <v>2053</v>
      </c>
      <c r="P195" s="4" t="s">
        <v>2054</v>
      </c>
      <c r="Q195" s="4" t="s">
        <v>2074</v>
      </c>
      <c r="R195" s="5" t="s">
        <v>2055</v>
      </c>
      <c r="S195" s="4" t="s">
        <v>389</v>
      </c>
    </row>
    <row r="196" spans="1:19" s="4" customFormat="1" x14ac:dyDescent="0.25">
      <c r="A196" s="4" t="s">
        <v>135</v>
      </c>
      <c r="B196" s="4" t="s">
        <v>1224</v>
      </c>
      <c r="C196" s="4" t="s">
        <v>1225</v>
      </c>
      <c r="D196" s="5" t="s">
        <v>132</v>
      </c>
      <c r="E196" s="4" t="s">
        <v>2137</v>
      </c>
      <c r="F196" s="23" t="s">
        <v>2157</v>
      </c>
      <c r="G196" s="4" t="s">
        <v>386</v>
      </c>
      <c r="H196" s="4" t="s">
        <v>925</v>
      </c>
      <c r="I196" s="4" t="s">
        <v>2092</v>
      </c>
      <c r="J196" s="4" t="s">
        <v>429</v>
      </c>
      <c r="K196" s="4" t="s">
        <v>2173</v>
      </c>
      <c r="L196" s="4" t="s">
        <v>389</v>
      </c>
      <c r="M196" s="4" t="s">
        <v>2222</v>
      </c>
      <c r="N196" s="5" t="s">
        <v>2300</v>
      </c>
      <c r="O196" s="4" t="s">
        <v>584</v>
      </c>
      <c r="P196" s="4" t="s">
        <v>666</v>
      </c>
      <c r="Q196" s="4" t="s">
        <v>787</v>
      </c>
      <c r="R196" s="10" t="s">
        <v>1226</v>
      </c>
      <c r="S196" s="4" t="s">
        <v>389</v>
      </c>
    </row>
    <row r="197" spans="1:19" s="4" customFormat="1" x14ac:dyDescent="0.25">
      <c r="A197" s="4" t="s">
        <v>97</v>
      </c>
      <c r="B197" s="4" t="s">
        <v>1111</v>
      </c>
      <c r="C197" s="4" t="s">
        <v>1112</v>
      </c>
      <c r="D197" s="5">
        <v>2005</v>
      </c>
      <c r="E197" s="4" t="s">
        <v>2136</v>
      </c>
      <c r="F197" s="23" t="s">
        <v>2157</v>
      </c>
      <c r="G197" s="4" t="s">
        <v>386</v>
      </c>
      <c r="H197" s="4" t="s">
        <v>868</v>
      </c>
      <c r="I197" s="4" t="s">
        <v>843</v>
      </c>
      <c r="J197" s="4" t="s">
        <v>414</v>
      </c>
      <c r="K197" s="4" t="s">
        <v>2173</v>
      </c>
      <c r="L197" s="4" t="s">
        <v>389</v>
      </c>
      <c r="M197" s="4" t="s">
        <v>2278</v>
      </c>
      <c r="N197" s="5" t="s">
        <v>2304</v>
      </c>
      <c r="O197" s="4" t="s">
        <v>414</v>
      </c>
      <c r="P197" s="4" t="s">
        <v>663</v>
      </c>
      <c r="Q197" s="4" t="s">
        <v>787</v>
      </c>
      <c r="R197" s="5" t="s">
        <v>1113</v>
      </c>
      <c r="S197" s="4" t="s">
        <v>1098</v>
      </c>
    </row>
    <row r="198" spans="1:19" s="4" customFormat="1" x14ac:dyDescent="0.25">
      <c r="A198" s="4" t="s">
        <v>197</v>
      </c>
      <c r="B198" s="4" t="s">
        <v>1401</v>
      </c>
      <c r="C198" s="4" t="s">
        <v>1402</v>
      </c>
      <c r="D198" s="5" t="s">
        <v>196</v>
      </c>
      <c r="E198" s="4" t="s">
        <v>2139</v>
      </c>
      <c r="F198" s="23" t="s">
        <v>2156</v>
      </c>
      <c r="G198" s="4" t="s">
        <v>385</v>
      </c>
      <c r="H198" s="4" t="s">
        <v>1403</v>
      </c>
      <c r="I198" s="4" t="s">
        <v>1404</v>
      </c>
      <c r="J198" s="4" t="s">
        <v>2170</v>
      </c>
      <c r="K198" s="4" t="s">
        <v>2172</v>
      </c>
      <c r="L198" s="4" t="s">
        <v>509</v>
      </c>
      <c r="M198" s="4" t="s">
        <v>2258</v>
      </c>
      <c r="N198" s="5" t="s">
        <v>2300</v>
      </c>
      <c r="O198" s="4" t="s">
        <v>587</v>
      </c>
      <c r="P198" s="4" t="s">
        <v>617</v>
      </c>
      <c r="Q198" s="4" t="s">
        <v>2074</v>
      </c>
      <c r="R198" s="10" t="s">
        <v>1405</v>
      </c>
      <c r="S198" s="4" t="s">
        <v>389</v>
      </c>
    </row>
    <row r="199" spans="1:19" s="4" customFormat="1" x14ac:dyDescent="0.25">
      <c r="A199" s="4" t="s">
        <v>215</v>
      </c>
      <c r="B199" s="2" t="s">
        <v>1465</v>
      </c>
      <c r="C199" s="4" t="s">
        <v>1466</v>
      </c>
      <c r="D199" s="5" t="s">
        <v>216</v>
      </c>
      <c r="E199" s="4" t="s">
        <v>2138</v>
      </c>
      <c r="F199" s="23" t="s">
        <v>2156</v>
      </c>
      <c r="G199" s="4" t="s">
        <v>386</v>
      </c>
      <c r="H199" s="4" t="s">
        <v>860</v>
      </c>
      <c r="I199" s="4" t="s">
        <v>1467</v>
      </c>
      <c r="J199" s="4" t="s">
        <v>457</v>
      </c>
      <c r="K199" s="4" t="s">
        <v>2172</v>
      </c>
      <c r="L199" s="4" t="s">
        <v>508</v>
      </c>
      <c r="M199" s="4" t="s">
        <v>533</v>
      </c>
      <c r="N199" s="5" t="s">
        <v>2300</v>
      </c>
      <c r="O199" s="4" t="s">
        <v>584</v>
      </c>
      <c r="P199" s="4" t="s">
        <v>697</v>
      </c>
      <c r="Q199" s="4" t="s">
        <v>2077</v>
      </c>
      <c r="R199" s="10" t="s">
        <v>1468</v>
      </c>
      <c r="S199" s="4" t="s">
        <v>389</v>
      </c>
    </row>
    <row r="200" spans="1:19" s="4" customFormat="1" x14ac:dyDescent="0.25">
      <c r="A200" s="4" t="s">
        <v>258</v>
      </c>
      <c r="B200" s="4" t="s">
        <v>1587</v>
      </c>
      <c r="C200" s="4" t="s">
        <v>1466</v>
      </c>
      <c r="D200" s="5" t="s">
        <v>259</v>
      </c>
      <c r="E200" s="4" t="s">
        <v>2144</v>
      </c>
      <c r="F200" s="23" t="s">
        <v>2156</v>
      </c>
      <c r="G200" s="4" t="s">
        <v>385</v>
      </c>
      <c r="H200" s="4" t="s">
        <v>1588</v>
      </c>
      <c r="I200" s="4" t="s">
        <v>1351</v>
      </c>
      <c r="J200" s="4" t="s">
        <v>2167</v>
      </c>
      <c r="K200" s="4" t="s">
        <v>2173</v>
      </c>
      <c r="L200" s="4" t="s">
        <v>389</v>
      </c>
      <c r="M200" s="4" t="s">
        <v>516</v>
      </c>
      <c r="N200" s="5" t="s">
        <v>2300</v>
      </c>
      <c r="O200" s="4" t="s">
        <v>584</v>
      </c>
      <c r="P200" s="4" t="s">
        <v>697</v>
      </c>
      <c r="Q200" s="4" t="s">
        <v>2077</v>
      </c>
      <c r="R200" s="10" t="s">
        <v>1589</v>
      </c>
      <c r="S200" s="4" t="s">
        <v>389</v>
      </c>
    </row>
    <row r="201" spans="1:19" s="23" customFormat="1" x14ac:dyDescent="0.25">
      <c r="A201" s="4" t="s">
        <v>157</v>
      </c>
      <c r="B201" s="4" t="s">
        <v>1291</v>
      </c>
      <c r="C201" s="4" t="s">
        <v>1292</v>
      </c>
      <c r="D201" s="5">
        <v>2010</v>
      </c>
      <c r="E201" s="4" t="s">
        <v>2137</v>
      </c>
      <c r="F201" s="23" t="s">
        <v>2157</v>
      </c>
      <c r="G201" s="4" t="s">
        <v>386</v>
      </c>
      <c r="H201" s="4" t="s">
        <v>868</v>
      </c>
      <c r="I201" s="4" t="s">
        <v>2110</v>
      </c>
      <c r="J201" s="4" t="s">
        <v>434</v>
      </c>
      <c r="K201" s="4" t="s">
        <v>2173</v>
      </c>
      <c r="L201" s="4" t="s">
        <v>389</v>
      </c>
      <c r="M201" s="4" t="s">
        <v>2279</v>
      </c>
      <c r="N201" s="5" t="s">
        <v>2299</v>
      </c>
      <c r="O201" s="4" t="s">
        <v>584</v>
      </c>
      <c r="P201" s="4" t="s">
        <v>666</v>
      </c>
      <c r="Q201" s="4" t="s">
        <v>787</v>
      </c>
      <c r="R201" s="10" t="s">
        <v>1226</v>
      </c>
      <c r="S201" s="2" t="s">
        <v>389</v>
      </c>
    </row>
    <row r="202" spans="1:19" s="4" customFormat="1" x14ac:dyDescent="0.25">
      <c r="A202" s="4" t="s">
        <v>249</v>
      </c>
      <c r="B202" s="4" t="s">
        <v>1566</v>
      </c>
      <c r="C202" s="4" t="s">
        <v>1567</v>
      </c>
      <c r="D202" s="5">
        <v>2018</v>
      </c>
      <c r="E202" s="4" t="s">
        <v>2139</v>
      </c>
      <c r="F202" s="23" t="s">
        <v>2156</v>
      </c>
      <c r="G202" s="4" t="s">
        <v>386</v>
      </c>
      <c r="H202" s="4" t="s">
        <v>868</v>
      </c>
      <c r="I202" s="4" t="s">
        <v>2113</v>
      </c>
      <c r="J202" s="4" t="s">
        <v>467</v>
      </c>
      <c r="K202" s="4" t="s">
        <v>2173</v>
      </c>
      <c r="L202" s="4" t="s">
        <v>389</v>
      </c>
      <c r="M202" s="4" t="s">
        <v>535</v>
      </c>
      <c r="N202" s="4" t="s">
        <v>2300</v>
      </c>
      <c r="O202" s="4" t="s">
        <v>584</v>
      </c>
      <c r="P202" s="4" t="s">
        <v>707</v>
      </c>
      <c r="Q202" s="4" t="s">
        <v>787</v>
      </c>
      <c r="R202" s="5" t="s">
        <v>1564</v>
      </c>
      <c r="S202" s="4" t="s">
        <v>389</v>
      </c>
    </row>
    <row r="203" spans="1:19" s="4" customFormat="1" x14ac:dyDescent="0.25">
      <c r="A203" s="4" t="s">
        <v>239</v>
      </c>
      <c r="B203" s="4" t="s">
        <v>1538</v>
      </c>
      <c r="C203" s="4" t="s">
        <v>1539</v>
      </c>
      <c r="D203" s="5">
        <v>2017</v>
      </c>
      <c r="E203" s="4" t="s">
        <v>2139</v>
      </c>
      <c r="F203" s="23" t="s">
        <v>2156</v>
      </c>
      <c r="G203" s="4" t="s">
        <v>386</v>
      </c>
      <c r="H203" s="4" t="s">
        <v>868</v>
      </c>
      <c r="I203" s="4" t="s">
        <v>1540</v>
      </c>
      <c r="J203" s="4" t="s">
        <v>392</v>
      </c>
      <c r="K203" s="4" t="s">
        <v>2173</v>
      </c>
      <c r="L203" s="4" t="s">
        <v>389</v>
      </c>
      <c r="M203" s="4" t="s">
        <v>531</v>
      </c>
      <c r="N203" s="4" t="s">
        <v>2301</v>
      </c>
      <c r="O203" s="4" t="s">
        <v>584</v>
      </c>
      <c r="P203" s="4" t="s">
        <v>707</v>
      </c>
      <c r="Q203" s="4" t="s">
        <v>787</v>
      </c>
      <c r="R203" s="15" t="s">
        <v>1535</v>
      </c>
      <c r="S203" s="4" t="s">
        <v>389</v>
      </c>
    </row>
    <row r="204" spans="1:19" s="4" customFormat="1" x14ac:dyDescent="0.25">
      <c r="A204" s="4" t="s">
        <v>250</v>
      </c>
      <c r="B204" s="4" t="s">
        <v>1568</v>
      </c>
      <c r="C204" s="4" t="s">
        <v>1539</v>
      </c>
      <c r="D204" s="5">
        <v>2018</v>
      </c>
      <c r="E204" s="4" t="s">
        <v>2139</v>
      </c>
      <c r="F204" s="23" t="s">
        <v>2156</v>
      </c>
      <c r="G204" s="4" t="s">
        <v>386</v>
      </c>
      <c r="H204" s="4" t="s">
        <v>868</v>
      </c>
      <c r="I204" s="4" t="s">
        <v>1540</v>
      </c>
      <c r="J204" s="4" t="s">
        <v>392</v>
      </c>
      <c r="K204" s="4" t="s">
        <v>2173</v>
      </c>
      <c r="L204" s="4" t="s">
        <v>389</v>
      </c>
      <c r="M204" s="4" t="s">
        <v>534</v>
      </c>
      <c r="N204" s="4" t="s">
        <v>2300</v>
      </c>
      <c r="O204" s="4" t="s">
        <v>584</v>
      </c>
      <c r="P204" s="4" t="s">
        <v>707</v>
      </c>
      <c r="Q204" s="4" t="s">
        <v>787</v>
      </c>
      <c r="R204" s="5" t="s">
        <v>1564</v>
      </c>
      <c r="S204" s="4" t="s">
        <v>389</v>
      </c>
    </row>
    <row r="205" spans="1:19" s="4" customFormat="1" x14ac:dyDescent="0.25">
      <c r="A205" s="4" t="s">
        <v>123</v>
      </c>
      <c r="B205" s="4" t="s">
        <v>1191</v>
      </c>
      <c r="C205" s="4" t="s">
        <v>1192</v>
      </c>
      <c r="D205" s="5">
        <v>2007</v>
      </c>
      <c r="E205" s="4" t="s">
        <v>2136</v>
      </c>
      <c r="F205" s="23" t="s">
        <v>2156</v>
      </c>
      <c r="G205" s="4" t="s">
        <v>385</v>
      </c>
      <c r="H205" s="4" t="s">
        <v>828</v>
      </c>
      <c r="I205" s="4" t="s">
        <v>1193</v>
      </c>
      <c r="J205" s="4" t="s">
        <v>392</v>
      </c>
      <c r="K205" s="4" t="s">
        <v>2173</v>
      </c>
      <c r="L205" s="4" t="s">
        <v>389</v>
      </c>
      <c r="M205" s="4" t="s">
        <v>2249</v>
      </c>
      <c r="N205" s="4" t="s">
        <v>2301</v>
      </c>
      <c r="O205" s="4" t="s">
        <v>584</v>
      </c>
      <c r="P205" s="4" t="s">
        <v>674</v>
      </c>
      <c r="Q205" s="4" t="s">
        <v>787</v>
      </c>
      <c r="R205" s="4" t="s">
        <v>1194</v>
      </c>
      <c r="S205" s="4" t="s">
        <v>389</v>
      </c>
    </row>
    <row r="206" spans="1:19" s="4" customFormat="1" x14ac:dyDescent="0.25">
      <c r="A206" s="4" t="s">
        <v>240</v>
      </c>
      <c r="B206" s="4" t="s">
        <v>1541</v>
      </c>
      <c r="C206" s="4" t="s">
        <v>1542</v>
      </c>
      <c r="D206" s="5">
        <v>2017</v>
      </c>
      <c r="E206" s="4" t="s">
        <v>2136</v>
      </c>
      <c r="F206" s="23" t="s">
        <v>2157</v>
      </c>
      <c r="G206" s="4" t="s">
        <v>384</v>
      </c>
      <c r="H206" s="4" t="s">
        <v>946</v>
      </c>
      <c r="I206" s="4" t="s">
        <v>952</v>
      </c>
      <c r="J206" s="4" t="s">
        <v>402</v>
      </c>
      <c r="K206" s="4" t="s">
        <v>2173</v>
      </c>
      <c r="L206" s="4" t="s">
        <v>389</v>
      </c>
      <c r="M206" s="4" t="s">
        <v>532</v>
      </c>
      <c r="N206" s="4" t="s">
        <v>2300</v>
      </c>
      <c r="O206" s="4" t="s">
        <v>584</v>
      </c>
      <c r="P206" s="21" t="s">
        <v>708</v>
      </c>
      <c r="Q206" s="4" t="s">
        <v>787</v>
      </c>
      <c r="R206" s="5" t="s">
        <v>1543</v>
      </c>
      <c r="S206" s="4" t="s">
        <v>389</v>
      </c>
    </row>
    <row r="207" spans="1:19" s="4" customFormat="1" x14ac:dyDescent="0.25">
      <c r="A207" s="4" t="s">
        <v>150</v>
      </c>
      <c r="B207" s="4" t="s">
        <v>1269</v>
      </c>
      <c r="C207" s="4" t="s">
        <v>1270</v>
      </c>
      <c r="D207" s="4" t="s">
        <v>149</v>
      </c>
      <c r="E207" s="4" t="s">
        <v>2144</v>
      </c>
      <c r="F207" s="23" t="s">
        <v>2156</v>
      </c>
      <c r="G207" s="4" t="s">
        <v>384</v>
      </c>
      <c r="H207" s="4" t="s">
        <v>1101</v>
      </c>
      <c r="I207" s="4" t="s">
        <v>1271</v>
      </c>
      <c r="J207" s="4" t="s">
        <v>403</v>
      </c>
      <c r="K207" s="4" t="s">
        <v>2172</v>
      </c>
      <c r="L207" s="4" t="s">
        <v>496</v>
      </c>
      <c r="M207" s="4" t="s">
        <v>2257</v>
      </c>
      <c r="N207" s="4" t="s">
        <v>2302</v>
      </c>
      <c r="O207" s="4" t="s">
        <v>584</v>
      </c>
      <c r="P207" s="4" t="s">
        <v>496</v>
      </c>
      <c r="Q207" s="4" t="s">
        <v>2077</v>
      </c>
      <c r="R207" s="5" t="s">
        <v>1272</v>
      </c>
      <c r="S207" s="2" t="s">
        <v>389</v>
      </c>
    </row>
    <row r="208" spans="1:19" s="4" customFormat="1" x14ac:dyDescent="0.25">
      <c r="A208" s="4" t="s">
        <v>146</v>
      </c>
      <c r="B208" s="4" t="s">
        <v>1262</v>
      </c>
      <c r="C208" s="2" t="s">
        <v>1263</v>
      </c>
      <c r="D208" s="5" t="s">
        <v>147</v>
      </c>
      <c r="E208" s="4" t="s">
        <v>2139</v>
      </c>
      <c r="F208" s="23" t="s">
        <v>2156</v>
      </c>
      <c r="G208" s="4" t="s">
        <v>384</v>
      </c>
      <c r="H208" s="4" t="s">
        <v>1106</v>
      </c>
      <c r="I208" s="4" t="s">
        <v>1264</v>
      </c>
      <c r="J208" s="4" t="s">
        <v>403</v>
      </c>
      <c r="K208" s="4" t="s">
        <v>2172</v>
      </c>
      <c r="L208" s="4" t="s">
        <v>496</v>
      </c>
      <c r="M208" s="4" t="s">
        <v>533</v>
      </c>
      <c r="N208" s="5" t="s">
        <v>2300</v>
      </c>
      <c r="O208" s="4" t="s">
        <v>584</v>
      </c>
      <c r="P208" s="4" t="s">
        <v>682</v>
      </c>
      <c r="Q208" s="4" t="s">
        <v>2074</v>
      </c>
      <c r="R208" s="10" t="s">
        <v>1265</v>
      </c>
      <c r="S208" s="2" t="s">
        <v>954</v>
      </c>
    </row>
    <row r="209" spans="1:19" s="4" customFormat="1" x14ac:dyDescent="0.25">
      <c r="A209" s="4" t="s">
        <v>210</v>
      </c>
      <c r="B209" s="2" t="s">
        <v>1449</v>
      </c>
      <c r="C209" s="4" t="s">
        <v>1450</v>
      </c>
      <c r="D209" s="5">
        <v>2014</v>
      </c>
      <c r="E209" s="4" t="s">
        <v>2139</v>
      </c>
      <c r="F209" s="23" t="s">
        <v>2156</v>
      </c>
      <c r="G209" s="4" t="s">
        <v>384</v>
      </c>
      <c r="H209" s="4" t="s">
        <v>828</v>
      </c>
      <c r="I209" s="4" t="s">
        <v>1451</v>
      </c>
      <c r="J209" s="4" t="s">
        <v>455</v>
      </c>
      <c r="K209" s="4" t="s">
        <v>2173</v>
      </c>
      <c r="L209" s="4" t="s">
        <v>389</v>
      </c>
      <c r="M209" s="4" t="s">
        <v>533</v>
      </c>
      <c r="N209" s="5" t="s">
        <v>2300</v>
      </c>
      <c r="O209" s="4" t="s">
        <v>584</v>
      </c>
      <c r="P209" s="4" t="s">
        <v>701</v>
      </c>
      <c r="Q209" s="4" t="s">
        <v>790</v>
      </c>
      <c r="R209" s="15" t="s">
        <v>1452</v>
      </c>
      <c r="S209" s="4" t="s">
        <v>389</v>
      </c>
    </row>
    <row r="210" spans="1:19" s="4" customFormat="1" x14ac:dyDescent="0.25">
      <c r="A210" s="4" t="s">
        <v>247</v>
      </c>
      <c r="B210" s="4" t="s">
        <v>1562</v>
      </c>
      <c r="C210" s="4" t="s">
        <v>1563</v>
      </c>
      <c r="D210" s="5">
        <v>2018</v>
      </c>
      <c r="E210" s="4" t="s">
        <v>2139</v>
      </c>
      <c r="F210" s="23" t="s">
        <v>2156</v>
      </c>
      <c r="G210" s="4" t="s">
        <v>383</v>
      </c>
      <c r="H210" s="4" t="s">
        <v>898</v>
      </c>
      <c r="I210" s="4" t="s">
        <v>843</v>
      </c>
      <c r="J210" s="4" t="s">
        <v>464</v>
      </c>
      <c r="K210" s="4" t="s">
        <v>2173</v>
      </c>
      <c r="L210" s="4" t="s">
        <v>389</v>
      </c>
      <c r="M210" s="4" t="s">
        <v>534</v>
      </c>
      <c r="N210" s="4" t="s">
        <v>2300</v>
      </c>
      <c r="O210" s="4" t="s">
        <v>584</v>
      </c>
      <c r="P210" s="4" t="s">
        <v>707</v>
      </c>
      <c r="Q210" s="4" t="s">
        <v>787</v>
      </c>
      <c r="R210" s="5" t="s">
        <v>1564</v>
      </c>
      <c r="S210" s="4" t="s">
        <v>389</v>
      </c>
    </row>
    <row r="211" spans="1:19" s="4" customFormat="1" x14ac:dyDescent="0.25">
      <c r="A211" s="4" t="s">
        <v>138</v>
      </c>
      <c r="B211" s="4" t="s">
        <v>1234</v>
      </c>
      <c r="C211" s="4" t="s">
        <v>1235</v>
      </c>
      <c r="D211" s="5">
        <v>2008</v>
      </c>
      <c r="E211" s="4" t="s">
        <v>2138</v>
      </c>
      <c r="F211" s="23" t="s">
        <v>2156</v>
      </c>
      <c r="G211" s="4" t="s">
        <v>386</v>
      </c>
      <c r="H211" s="4" t="s">
        <v>1236</v>
      </c>
      <c r="I211" s="4" t="s">
        <v>1237</v>
      </c>
      <c r="J211" s="4" t="s">
        <v>430</v>
      </c>
      <c r="K211" s="4" t="s">
        <v>2173</v>
      </c>
      <c r="L211" s="4" t="s">
        <v>389</v>
      </c>
      <c r="M211" s="4" t="s">
        <v>531</v>
      </c>
      <c r="N211" s="5" t="s">
        <v>2301</v>
      </c>
      <c r="O211" s="4" t="s">
        <v>584</v>
      </c>
      <c r="P211" s="4" t="s">
        <v>496</v>
      </c>
      <c r="Q211" s="4" t="s">
        <v>2077</v>
      </c>
      <c r="R211" s="5" t="s">
        <v>1238</v>
      </c>
      <c r="S211" s="4" t="s">
        <v>389</v>
      </c>
    </row>
    <row r="212" spans="1:19" s="4" customFormat="1" x14ac:dyDescent="0.25">
      <c r="A212" s="4" t="s">
        <v>139</v>
      </c>
      <c r="B212" s="4" t="s">
        <v>1239</v>
      </c>
      <c r="C212" s="4" t="s">
        <v>1240</v>
      </c>
      <c r="D212" s="5">
        <v>2009</v>
      </c>
      <c r="E212" s="4" t="s">
        <v>2139</v>
      </c>
      <c r="F212" s="23" t="s">
        <v>2156</v>
      </c>
      <c r="G212" s="4" t="s">
        <v>386</v>
      </c>
      <c r="H212" s="4" t="s">
        <v>925</v>
      </c>
      <c r="I212" s="4" t="s">
        <v>843</v>
      </c>
      <c r="J212" s="4" t="s">
        <v>400</v>
      </c>
      <c r="K212" s="4" t="s">
        <v>2173</v>
      </c>
      <c r="L212" s="4" t="s">
        <v>389</v>
      </c>
      <c r="M212" s="4" t="s">
        <v>2220</v>
      </c>
      <c r="N212" s="5" t="s">
        <v>2301</v>
      </c>
      <c r="O212" s="4" t="s">
        <v>587</v>
      </c>
      <c r="P212" s="4" t="s">
        <v>679</v>
      </c>
      <c r="Q212" s="4" t="s">
        <v>786</v>
      </c>
      <c r="R212" s="10" t="s">
        <v>1241</v>
      </c>
      <c r="S212" s="4" t="s">
        <v>389</v>
      </c>
    </row>
    <row r="213" spans="1:19" s="4" customFormat="1" x14ac:dyDescent="0.25">
      <c r="A213" s="4" t="s">
        <v>262</v>
      </c>
      <c r="B213" s="2" t="s">
        <v>1598</v>
      </c>
      <c r="C213" s="4" t="s">
        <v>1599</v>
      </c>
      <c r="D213" s="5">
        <v>2019</v>
      </c>
      <c r="E213" s="4" t="s">
        <v>2136</v>
      </c>
      <c r="F213" s="23" t="s">
        <v>2156</v>
      </c>
      <c r="G213" s="4" t="s">
        <v>385</v>
      </c>
      <c r="H213" s="4" t="s">
        <v>1600</v>
      </c>
      <c r="I213" s="4" t="s">
        <v>1601</v>
      </c>
      <c r="J213" s="4" t="s">
        <v>394</v>
      </c>
      <c r="K213" s="4" t="s">
        <v>2172</v>
      </c>
      <c r="L213" s="4" t="s">
        <v>496</v>
      </c>
      <c r="M213" s="4" t="s">
        <v>2178</v>
      </c>
      <c r="N213" s="5" t="s">
        <v>2299</v>
      </c>
      <c r="O213" s="4" t="s">
        <v>595</v>
      </c>
      <c r="P213" s="4" t="s">
        <v>714</v>
      </c>
      <c r="Q213" s="4" t="s">
        <v>787</v>
      </c>
      <c r="R213" s="10" t="s">
        <v>1602</v>
      </c>
      <c r="S213" s="4" t="s">
        <v>389</v>
      </c>
    </row>
    <row r="214" spans="1:19" s="4" customFormat="1" x14ac:dyDescent="0.25">
      <c r="A214" s="4" t="s">
        <v>195</v>
      </c>
      <c r="B214" s="4" t="s">
        <v>1397</v>
      </c>
      <c r="C214" s="4" t="s">
        <v>1398</v>
      </c>
      <c r="D214" s="5" t="s">
        <v>196</v>
      </c>
      <c r="E214" s="4" t="s">
        <v>2141</v>
      </c>
      <c r="F214" s="23" t="s">
        <v>2156</v>
      </c>
      <c r="G214" s="4" t="s">
        <v>385</v>
      </c>
      <c r="H214" s="4" t="s">
        <v>977</v>
      </c>
      <c r="I214" s="4" t="s">
        <v>1399</v>
      </c>
      <c r="J214" s="4" t="s">
        <v>394</v>
      </c>
      <c r="K214" s="4" t="s">
        <v>2173</v>
      </c>
      <c r="L214" s="4" t="s">
        <v>389</v>
      </c>
      <c r="M214" s="4" t="s">
        <v>2209</v>
      </c>
      <c r="N214" s="5" t="s">
        <v>2299</v>
      </c>
      <c r="O214" s="4" t="s">
        <v>595</v>
      </c>
      <c r="P214" s="4" t="s">
        <v>695</v>
      </c>
      <c r="Q214" s="4" t="s">
        <v>787</v>
      </c>
      <c r="R214" s="10" t="s">
        <v>1400</v>
      </c>
      <c r="S214" s="4" t="s">
        <v>389</v>
      </c>
    </row>
    <row r="215" spans="1:19" x14ac:dyDescent="0.25">
      <c r="N215" s="4"/>
      <c r="R215" s="15"/>
    </row>
    <row r="216" spans="1:19" x14ac:dyDescent="0.25">
      <c r="N216" s="4"/>
      <c r="R216" s="15"/>
    </row>
    <row r="217" spans="1:19" x14ac:dyDescent="0.25">
      <c r="N217" s="4"/>
      <c r="R217" s="15"/>
    </row>
    <row r="218" spans="1:19" x14ac:dyDescent="0.25">
      <c r="B218" s="2"/>
      <c r="R218" s="10"/>
    </row>
    <row r="219" spans="1:19" x14ac:dyDescent="0.25">
      <c r="R219" s="10"/>
    </row>
    <row r="220" spans="1:19" x14ac:dyDescent="0.25">
      <c r="R220" s="10"/>
    </row>
    <row r="221" spans="1:19" x14ac:dyDescent="0.25">
      <c r="N221" s="4"/>
      <c r="R221" s="15"/>
    </row>
    <row r="222" spans="1:19" x14ac:dyDescent="0.25">
      <c r="N222" s="4"/>
      <c r="R222" s="15"/>
    </row>
    <row r="223" spans="1:19" x14ac:dyDescent="0.25">
      <c r="N223" s="4"/>
      <c r="R223" s="15"/>
    </row>
    <row r="224" spans="1:19" x14ac:dyDescent="0.25">
      <c r="N224" s="4"/>
      <c r="R224" s="15"/>
    </row>
    <row r="225" spans="2:19" x14ac:dyDescent="0.25">
      <c r="N225" s="4"/>
      <c r="S225" s="2"/>
    </row>
    <row r="226" spans="2:19" x14ac:dyDescent="0.25">
      <c r="N226" s="4"/>
      <c r="S226" s="2"/>
    </row>
    <row r="227" spans="2:19" x14ac:dyDescent="0.25">
      <c r="N227" s="4"/>
      <c r="S227" s="2"/>
    </row>
    <row r="228" spans="2:19" x14ac:dyDescent="0.25">
      <c r="N228" s="4"/>
      <c r="S228" s="2"/>
    </row>
    <row r="229" spans="2:19" x14ac:dyDescent="0.25">
      <c r="N229" s="4"/>
      <c r="S229" s="2"/>
    </row>
    <row r="230" spans="2:19" x14ac:dyDescent="0.25">
      <c r="R230" s="15"/>
    </row>
    <row r="231" spans="2:19" x14ac:dyDescent="0.25">
      <c r="R231" s="10"/>
    </row>
    <row r="232" spans="2:19" x14ac:dyDescent="0.25">
      <c r="R232" s="9"/>
    </row>
    <row r="233" spans="2:19" x14ac:dyDescent="0.25">
      <c r="R233" s="9"/>
    </row>
    <row r="234" spans="2:19" x14ac:dyDescent="0.25">
      <c r="R234" s="9"/>
    </row>
    <row r="235" spans="2:19" x14ac:dyDescent="0.25">
      <c r="R235" s="9"/>
    </row>
    <row r="236" spans="2:19" x14ac:dyDescent="0.25">
      <c r="R236" s="9"/>
    </row>
    <row r="237" spans="2:19" x14ac:dyDescent="0.25">
      <c r="B237" s="2"/>
      <c r="R237" s="10"/>
    </row>
    <row r="238" spans="2:19" x14ac:dyDescent="0.25">
      <c r="R238" s="15"/>
    </row>
    <row r="239" spans="2:19" x14ac:dyDescent="0.25">
      <c r="B239" s="2"/>
      <c r="R239" s="9"/>
    </row>
    <row r="240" spans="2:19" x14ac:dyDescent="0.25">
      <c r="B240" s="2"/>
      <c r="R240" s="10"/>
      <c r="S240" s="2"/>
    </row>
    <row r="241" spans="1:18" ht="18.75" x14ac:dyDescent="0.3">
      <c r="A241" s="16"/>
      <c r="F241" s="16"/>
      <c r="R241" s="15"/>
    </row>
    <row r="242" spans="1:18" x14ac:dyDescent="0.25">
      <c r="D242" s="4"/>
      <c r="N242" s="4"/>
      <c r="R242" s="4"/>
    </row>
    <row r="243" spans="1:18" x14ac:dyDescent="0.25">
      <c r="R243" s="4"/>
    </row>
    <row r="244" spans="1:18" ht="18.75" x14ac:dyDescent="0.3">
      <c r="A244" s="16"/>
      <c r="B244" s="7"/>
      <c r="F244" s="16"/>
      <c r="O244" s="17"/>
    </row>
    <row r="250" spans="1:18" ht="18.75" x14ac:dyDescent="0.3">
      <c r="A250" s="16"/>
      <c r="F250" s="16"/>
      <c r="N250" s="4"/>
    </row>
    <row r="254" spans="1:18" ht="18.75" x14ac:dyDescent="0.3">
      <c r="A254" s="16"/>
      <c r="F254" s="16"/>
    </row>
    <row r="255" spans="1:18" x14ac:dyDescent="0.25">
      <c r="R255" s="15"/>
    </row>
    <row r="256" spans="1:18" x14ac:dyDescent="0.25">
      <c r="N256" s="4"/>
    </row>
    <row r="257" spans="4:18" x14ac:dyDescent="0.25">
      <c r="N257" s="4"/>
    </row>
    <row r="258" spans="4:18" x14ac:dyDescent="0.25">
      <c r="N258" s="4"/>
    </row>
    <row r="259" spans="4:18" x14ac:dyDescent="0.25">
      <c r="R259" s="15"/>
    </row>
    <row r="260" spans="4:18" x14ac:dyDescent="0.25">
      <c r="R260" s="15"/>
    </row>
    <row r="261" spans="4:18" x14ac:dyDescent="0.25">
      <c r="N261" s="4"/>
      <c r="R261" s="15"/>
    </row>
    <row r="262" spans="4:18" x14ac:dyDescent="0.25">
      <c r="N262" s="4"/>
    </row>
    <row r="263" spans="4:18" x14ac:dyDescent="0.25">
      <c r="N263" s="4"/>
    </row>
    <row r="264" spans="4:18" x14ac:dyDescent="0.25">
      <c r="N264" s="4"/>
    </row>
    <row r="265" spans="4:18" x14ac:dyDescent="0.25">
      <c r="D265" s="4"/>
      <c r="N265" s="4"/>
      <c r="R265" s="4"/>
    </row>
    <row r="266" spans="4:18" x14ac:dyDescent="0.25">
      <c r="N266" s="4"/>
      <c r="R266" s="43"/>
    </row>
    <row r="267" spans="4:18" x14ac:dyDescent="0.25">
      <c r="N267" s="4"/>
    </row>
    <row r="268" spans="4:18" x14ac:dyDescent="0.25">
      <c r="N268" s="4"/>
    </row>
    <row r="269" spans="4:18" x14ac:dyDescent="0.25">
      <c r="N269" s="4"/>
    </row>
    <row r="270" spans="4:18" x14ac:dyDescent="0.25">
      <c r="N270" s="4"/>
    </row>
    <row r="271" spans="4:18" x14ac:dyDescent="0.25">
      <c r="N271" s="4"/>
    </row>
    <row r="272" spans="4:18" x14ac:dyDescent="0.25">
      <c r="N272" s="4"/>
    </row>
    <row r="273" spans="14:14" x14ac:dyDescent="0.25">
      <c r="N273" s="4"/>
    </row>
    <row r="274" spans="14:14" x14ac:dyDescent="0.25">
      <c r="N274" s="4"/>
    </row>
    <row r="275" spans="14:14" x14ac:dyDescent="0.25">
      <c r="N275" s="4"/>
    </row>
    <row r="276" spans="14:14" x14ac:dyDescent="0.25">
      <c r="N276" s="4"/>
    </row>
    <row r="277" spans="14:14" x14ac:dyDescent="0.25">
      <c r="N277" s="4"/>
    </row>
    <row r="278" spans="14:14" x14ac:dyDescent="0.25">
      <c r="N278" s="4"/>
    </row>
    <row r="279" spans="14:14" x14ac:dyDescent="0.25">
      <c r="N279" s="4"/>
    </row>
    <row r="280" spans="14:14" x14ac:dyDescent="0.25">
      <c r="N280" s="4"/>
    </row>
    <row r="281" spans="14:14" x14ac:dyDescent="0.25">
      <c r="N281" s="4"/>
    </row>
    <row r="282" spans="14:14" x14ac:dyDescent="0.25">
      <c r="N282" s="4"/>
    </row>
    <row r="283" spans="14:14" x14ac:dyDescent="0.25">
      <c r="N283" s="4"/>
    </row>
    <row r="284" spans="14:14" x14ac:dyDescent="0.25">
      <c r="N284" s="4"/>
    </row>
    <row r="285" spans="14:14" x14ac:dyDescent="0.25">
      <c r="N285" s="4"/>
    </row>
    <row r="286" spans="14:14" x14ac:dyDescent="0.25">
      <c r="N286" s="4"/>
    </row>
    <row r="287" spans="14:14" x14ac:dyDescent="0.25">
      <c r="N287" s="4"/>
    </row>
    <row r="288" spans="14:14" x14ac:dyDescent="0.25">
      <c r="N288" s="4"/>
    </row>
    <row r="289" spans="14:18" x14ac:dyDescent="0.25">
      <c r="N289" s="4"/>
    </row>
    <row r="290" spans="14:18" x14ac:dyDescent="0.25">
      <c r="N290" s="4"/>
    </row>
    <row r="291" spans="14:18" x14ac:dyDescent="0.25">
      <c r="N291" s="4"/>
    </row>
    <row r="293" spans="14:18" x14ac:dyDescent="0.25">
      <c r="N293" s="4"/>
    </row>
    <row r="294" spans="14:18" x14ac:dyDescent="0.25">
      <c r="N294" s="4"/>
    </row>
    <row r="295" spans="14:18" x14ac:dyDescent="0.25">
      <c r="N295" s="4"/>
    </row>
    <row r="296" spans="14:18" x14ac:dyDescent="0.25">
      <c r="N296" s="4"/>
    </row>
    <row r="297" spans="14:18" x14ac:dyDescent="0.25">
      <c r="N297" s="4"/>
    </row>
    <row r="298" spans="14:18" x14ac:dyDescent="0.25">
      <c r="N298" s="4"/>
    </row>
    <row r="299" spans="14:18" x14ac:dyDescent="0.25">
      <c r="N299" s="4"/>
    </row>
    <row r="300" spans="14:18" x14ac:dyDescent="0.25">
      <c r="N300" s="4"/>
    </row>
    <row r="301" spans="14:18" x14ac:dyDescent="0.25">
      <c r="N301" s="4"/>
    </row>
    <row r="302" spans="14:18" x14ac:dyDescent="0.25">
      <c r="N302" s="4"/>
    </row>
    <row r="303" spans="14:18" x14ac:dyDescent="0.25">
      <c r="N303" s="4"/>
      <c r="R303" s="15"/>
    </row>
    <row r="304" spans="14:18" x14ac:dyDescent="0.25">
      <c r="N304" s="4"/>
    </row>
    <row r="305" spans="1:18" x14ac:dyDescent="0.25">
      <c r="N305" s="4"/>
    </row>
    <row r="306" spans="1:18" x14ac:dyDescent="0.25">
      <c r="N306" s="4"/>
    </row>
    <row r="307" spans="1:18" x14ac:dyDescent="0.25">
      <c r="N307" s="4"/>
    </row>
    <row r="308" spans="1:18" x14ac:dyDescent="0.25">
      <c r="N308" s="4"/>
      <c r="P308" s="21"/>
    </row>
    <row r="309" spans="1:18" x14ac:dyDescent="0.25">
      <c r="N309" s="4"/>
    </row>
    <row r="310" spans="1:18" x14ac:dyDescent="0.25">
      <c r="N310" s="4"/>
    </row>
    <row r="311" spans="1:18" x14ac:dyDescent="0.25">
      <c r="N311" s="4"/>
    </row>
    <row r="312" spans="1:18" x14ac:dyDescent="0.25">
      <c r="N312" s="4"/>
      <c r="R312" s="15"/>
    </row>
    <row r="313" spans="1:18" ht="18.75" x14ac:dyDescent="0.3">
      <c r="A313" s="16"/>
      <c r="F313" s="16"/>
    </row>
    <row r="319" spans="1:18" ht="23.25" x14ac:dyDescent="0.35">
      <c r="A319" s="14"/>
      <c r="F319" s="14"/>
    </row>
    <row r="320" spans="1:18" x14ac:dyDescent="0.25">
      <c r="N320" s="4"/>
      <c r="R320" s="43"/>
    </row>
    <row r="321" spans="1:19" x14ac:dyDescent="0.25">
      <c r="R321" s="9"/>
      <c r="S321" s="2"/>
    </row>
    <row r="322" spans="1:19" x14ac:dyDescent="0.25">
      <c r="R322" s="10"/>
      <c r="S322" s="2"/>
    </row>
    <row r="323" spans="1:19" ht="18.75" x14ac:dyDescent="0.3">
      <c r="A323" s="16"/>
      <c r="F323" s="16"/>
    </row>
    <row r="324" spans="1:19" x14ac:dyDescent="0.25">
      <c r="C324" s="48"/>
    </row>
    <row r="325" spans="1:19" x14ac:dyDescent="0.25">
      <c r="C325" s="48"/>
    </row>
    <row r="326" spans="1:19" ht="18.75" x14ac:dyDescent="0.3">
      <c r="A326" s="16"/>
      <c r="F326" s="16"/>
      <c r="N326" s="4"/>
    </row>
    <row r="331" spans="1:19" ht="18.75" x14ac:dyDescent="0.3">
      <c r="A331" s="16"/>
      <c r="F331" s="16"/>
    </row>
    <row r="332" spans="1:19" x14ac:dyDescent="0.25">
      <c r="N332" s="4"/>
      <c r="R332" s="43"/>
    </row>
    <row r="333" spans="1:19" x14ac:dyDescent="0.25">
      <c r="N333" s="4"/>
    </row>
    <row r="334" spans="1:19" x14ac:dyDescent="0.25">
      <c r="N334" s="4"/>
    </row>
    <row r="335" spans="1:19" x14ac:dyDescent="0.25">
      <c r="N335" s="4"/>
    </row>
    <row r="336" spans="1:19" x14ac:dyDescent="0.25">
      <c r="N336" s="4"/>
    </row>
    <row r="337" spans="14:18" x14ac:dyDescent="0.25">
      <c r="N337" s="4"/>
      <c r="R337" s="15"/>
    </row>
    <row r="340" spans="14:18" x14ac:dyDescent="0.25">
      <c r="N340" s="4"/>
    </row>
    <row r="341" spans="14:18" x14ac:dyDescent="0.25">
      <c r="N341" s="4"/>
    </row>
    <row r="342" spans="14:18" x14ac:dyDescent="0.25">
      <c r="N342" s="4"/>
      <c r="P342" s="46"/>
    </row>
    <row r="343" spans="14:18" x14ac:dyDescent="0.25">
      <c r="N343" s="4"/>
    </row>
    <row r="344" spans="14:18" x14ac:dyDescent="0.25">
      <c r="N344" s="4"/>
    </row>
    <row r="345" spans="14:18" x14ac:dyDescent="0.25">
      <c r="N345" s="4"/>
    </row>
    <row r="346" spans="14:18" x14ac:dyDescent="0.25">
      <c r="N346" s="4"/>
    </row>
    <row r="347" spans="14:18" x14ac:dyDescent="0.25">
      <c r="N347" s="4"/>
    </row>
    <row r="348" spans="14:18" x14ac:dyDescent="0.25">
      <c r="N348" s="4"/>
    </row>
    <row r="349" spans="14:18" x14ac:dyDescent="0.25">
      <c r="N349" s="4"/>
    </row>
    <row r="350" spans="14:18" x14ac:dyDescent="0.25">
      <c r="N350" s="4"/>
    </row>
    <row r="351" spans="14:18" x14ac:dyDescent="0.25">
      <c r="N351" s="4"/>
    </row>
    <row r="352" spans="14:18" x14ac:dyDescent="0.25">
      <c r="N352" s="4"/>
    </row>
    <row r="353" spans="14:14" x14ac:dyDescent="0.25">
      <c r="N353" s="4"/>
    </row>
    <row r="354" spans="14:14" x14ac:dyDescent="0.25">
      <c r="N354" s="4"/>
    </row>
    <row r="355" spans="14:14" x14ac:dyDescent="0.25">
      <c r="N355" s="4"/>
    </row>
    <row r="356" spans="14:14" x14ac:dyDescent="0.25">
      <c r="N356" s="4"/>
    </row>
    <row r="357" spans="14:14" x14ac:dyDescent="0.25">
      <c r="N357" s="4"/>
    </row>
    <row r="358" spans="14:14" x14ac:dyDescent="0.25">
      <c r="N358" s="4"/>
    </row>
  </sheetData>
  <sortState ref="A2:S358">
    <sortCondition ref="A1"/>
  </sortState>
  <hyperlinks>
    <hyperlink ref="R157" r:id="rId1"/>
    <hyperlink ref="R22" r:id="rId2"/>
    <hyperlink ref="R102" r:id="rId3"/>
    <hyperlink ref="R153" r:id="rId4"/>
    <hyperlink ref="R117" r:id="rId5"/>
    <hyperlink ref="R53" r:id="rId6"/>
    <hyperlink ref="R120" r:id="rId7"/>
    <hyperlink ref="R57" r:id="rId8"/>
    <hyperlink ref="R128" r:id="rId9"/>
    <hyperlink ref="R58" r:id="rId10"/>
    <hyperlink ref="R54" r:id="rId11"/>
    <hyperlink ref="R18" r:id="rId12" display="https://www.researchgate.net/publication/319460174_Terras_Indigenas_e_Unidades_de_Conservacao_da_natureza_o_desafio_das_sobreposicoes"/>
    <hyperlink ref="R181" r:id="rId13" display="https://www.researchgate.net/publication/319460174_Terras_Indigenas_e_Unidades_de_Conservacao_da_natureza_o_desafio_das_sobreposicoes"/>
    <hyperlink ref="R2" r:id="rId14"/>
    <hyperlink ref="R162" r:id="rId15"/>
    <hyperlink ref="R186" r:id="rId16"/>
    <hyperlink ref="R173" r:id="rId17"/>
    <hyperlink ref="R114" r:id="rId18"/>
    <hyperlink ref="R148" r:id="rId19"/>
    <hyperlink ref="R4" r:id="rId20"/>
    <hyperlink ref="R112" r:id="rId21"/>
    <hyperlink ref="R40" r:id="rId22"/>
    <hyperlink ref="R41" r:id="rId23"/>
    <hyperlink ref="R184" r:id="rId24"/>
    <hyperlink ref="R8" r:id="rId25"/>
    <hyperlink ref="R55" r:id="rId26"/>
    <hyperlink ref="R185" r:id="rId27"/>
    <hyperlink ref="R117:R124" r:id="rId28" display="https://issuu.com/instituto-socioambiental/docs/manejo_do_mundo"/>
    <hyperlink ref="R193" r:id="rId29"/>
    <hyperlink ref="R190" r:id="rId30"/>
    <hyperlink ref="R56" r:id="rId31"/>
    <hyperlink ref="R5" r:id="rId32"/>
    <hyperlink ref="R207" r:id="rId33"/>
    <hyperlink ref="R100" r:id="rId34"/>
    <hyperlink ref="R137" r:id="rId35"/>
    <hyperlink ref="R183" r:id="rId36"/>
    <hyperlink ref="R180" r:id="rId37"/>
    <hyperlink ref="R142" r:id="rId38"/>
    <hyperlink ref="R62" r:id="rId39" display="https://doi.org/10.1590/S1981-81222008000200005"/>
    <hyperlink ref="R60" r:id="rId40"/>
    <hyperlink ref="R56:R58" r:id="rId41" display="https://foirn.org.br/wp-content/uploads/2019/05/PRDIS_2003.pdf"/>
    <hyperlink ref="R47" r:id="rId42"/>
    <hyperlink ref="R152" r:id="rId43"/>
    <hyperlink ref="R108" r:id="rId44"/>
    <hyperlink ref="R95" r:id="rId45"/>
    <hyperlink ref="R10" r:id="rId46"/>
    <hyperlink ref="R91" r:id="rId47"/>
    <hyperlink ref="R199" r:id="rId48"/>
    <hyperlink ref="R90" r:id="rId49"/>
    <hyperlink ref="R208" r:id="rId50"/>
    <hyperlink ref="R80" r:id="rId51"/>
    <hyperlink ref="R174" r:id="rId52"/>
    <hyperlink ref="R214" r:id="rId53"/>
    <hyperlink ref="R92" r:id="rId54"/>
    <hyperlink ref="R32" r:id="rId55"/>
    <hyperlink ref="R127" r:id="rId56"/>
    <hyperlink ref="R138" r:id="rId57"/>
    <hyperlink ref="R98" r:id="rId58"/>
    <hyperlink ref="R143" r:id="rId59"/>
    <hyperlink ref="R15" r:id="rId60"/>
    <hyperlink ref="R33" r:id="rId61"/>
    <hyperlink ref="R88" r:id="rId62"/>
    <hyperlink ref="R198" r:id="rId63"/>
    <hyperlink ref="R151" r:id="rId64"/>
    <hyperlink ref="R200" r:id="rId65"/>
    <hyperlink ref="R188" r:id="rId66"/>
    <hyperlink ref="R105" r:id="rId67"/>
    <hyperlink ref="R111" r:id="rId68"/>
    <hyperlink ref="R50" r:id="rId69"/>
    <hyperlink ref="R52" r:id="rId70"/>
    <hyperlink ref="R155" r:id="rId71"/>
    <hyperlink ref="R49" r:id="rId72"/>
    <hyperlink ref="R97" r:id="rId73"/>
    <hyperlink ref="R205" r:id="rId74"/>
    <hyperlink ref="R113" r:id="rId75"/>
    <hyperlink ref="R89" r:id="rId76"/>
    <hyperlink ref="R6" r:id="rId77"/>
    <hyperlink ref="R27" r:id="rId78"/>
    <hyperlink ref="R139" r:id="rId79"/>
    <hyperlink ref="R194" r:id="rId80"/>
    <hyperlink ref="R19" r:id="rId81"/>
    <hyperlink ref="R149" r:id="rId82"/>
    <hyperlink ref="R191" r:id="rId83"/>
    <hyperlink ref="R140" r:id="rId84"/>
    <hyperlink ref="R213" r:id="rId85"/>
    <hyperlink ref="R116" r:id="rId86"/>
    <hyperlink ref="R126" r:id="rId87"/>
    <hyperlink ref="R178" r:id="rId88"/>
    <hyperlink ref="R17" r:id="rId89"/>
    <hyperlink ref="R48" r:id="rId90"/>
    <hyperlink ref="R71" r:id="rId91"/>
    <hyperlink ref="R136" r:id="rId92"/>
    <hyperlink ref="R167" r:id="rId93"/>
    <hyperlink ref="R43" r:id="rId94"/>
    <hyperlink ref="R141" r:id="rId95"/>
    <hyperlink ref="R125" r:id="rId96"/>
    <hyperlink ref="R96" r:id="rId97"/>
    <hyperlink ref="R160" r:id="rId98"/>
    <hyperlink ref="R159" r:id="rId99"/>
    <hyperlink ref="R107" r:id="rId100"/>
    <hyperlink ref="R172" r:id="rId101"/>
    <hyperlink ref="R209" r:id="rId102"/>
    <hyperlink ref="R11" r:id="rId103"/>
    <hyperlink ref="R36" r:id="rId104"/>
    <hyperlink ref="R75" r:id="rId105"/>
    <hyperlink ref="R203" r:id="rId106"/>
    <hyperlink ref="R192" r:id="rId107"/>
    <hyperlink ref="R85" r:id="rId108"/>
    <hyperlink ref="R23" r:id="rId109"/>
    <hyperlink ref="R22:R260" r:id="rId110" display="https://pib.socioambiental.org/pt/Downloads"/>
    <hyperlink ref="R132" r:id="rId111"/>
    <hyperlink ref="R124" r:id="rId112"/>
    <hyperlink ref="R66" r:id="rId113" display="https://pib.socioambiental.org/pt/Downloads"/>
    <hyperlink ref="R30" r:id="rId114" display="https://pib.socioambiental.org/pt/Downloads"/>
    <hyperlink ref="R134" r:id="rId115"/>
  </hyperlinks>
  <pageMargins left="0.511811024" right="0.511811024" top="0.78740157499999996" bottom="0.78740157499999996" header="0.31496062000000002" footer="0.31496062000000002"/>
  <pageSetup paperSize="9" orientation="portrait" r:id="rId1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zoomScale="124" zoomScaleNormal="124" workbookViewId="0">
      <pane ySplit="1" topLeftCell="A137" activePane="bottomLeft" state="frozen"/>
      <selection pane="bottomLeft" activeCell="A144" sqref="A144"/>
    </sheetView>
  </sheetViews>
  <sheetFormatPr defaultRowHeight="15" x14ac:dyDescent="0.25"/>
  <cols>
    <col min="1" max="1" width="61.85546875" customWidth="1"/>
    <col min="2" max="2" width="27.140625" customWidth="1"/>
    <col min="3" max="3" width="18.85546875" customWidth="1"/>
    <col min="4" max="4" width="17.85546875" style="1" customWidth="1"/>
    <col min="5" max="5" width="22.85546875" customWidth="1"/>
    <col min="6" max="6" width="38.7109375" customWidth="1"/>
    <col min="7" max="7" width="18.28515625" customWidth="1"/>
    <col min="8" max="8" width="17.85546875" customWidth="1"/>
    <col min="9" max="9" width="32.5703125" customWidth="1"/>
    <col min="10" max="10" width="100.28515625" customWidth="1"/>
    <col min="11" max="11" width="37.42578125" customWidth="1"/>
    <col min="12" max="12" width="33.42578125" customWidth="1"/>
    <col min="13" max="13" width="112.5703125" customWidth="1"/>
    <col min="14" max="14" width="45.5703125" style="1" customWidth="1"/>
    <col min="15" max="15" width="40" customWidth="1"/>
    <col min="16" max="17" width="48.28515625" customWidth="1"/>
    <col min="18" max="18" width="128" style="1" customWidth="1"/>
    <col min="19" max="19" width="26.5703125" style="4" customWidth="1"/>
  </cols>
  <sheetData>
    <row r="1" spans="1:19" s="4" customFormat="1" ht="18.75" x14ac:dyDescent="0.3">
      <c r="A1" s="16" t="s">
        <v>0</v>
      </c>
      <c r="B1" s="16" t="s">
        <v>2134</v>
      </c>
      <c r="C1" s="16" t="s">
        <v>823</v>
      </c>
      <c r="D1" s="16" t="s">
        <v>2135</v>
      </c>
      <c r="E1" s="16" t="s">
        <v>2155</v>
      </c>
      <c r="F1" s="16" t="s">
        <v>2132</v>
      </c>
      <c r="G1" s="16" t="s">
        <v>1</v>
      </c>
      <c r="H1" s="16" t="s">
        <v>824</v>
      </c>
      <c r="I1" s="16" t="s">
        <v>2313</v>
      </c>
      <c r="J1" s="16" t="s">
        <v>2158</v>
      </c>
      <c r="K1" s="16" t="s">
        <v>2177</v>
      </c>
      <c r="L1" s="16" t="s">
        <v>821</v>
      </c>
      <c r="M1" s="16" t="s">
        <v>514</v>
      </c>
      <c r="N1" s="16" t="s">
        <v>576</v>
      </c>
      <c r="O1" s="16" t="s">
        <v>583</v>
      </c>
      <c r="P1" s="16" t="s">
        <v>604</v>
      </c>
      <c r="Q1" s="16" t="s">
        <v>781</v>
      </c>
      <c r="R1" s="18" t="s">
        <v>825</v>
      </c>
      <c r="S1" s="16" t="s">
        <v>2305</v>
      </c>
    </row>
    <row r="2" spans="1:19" s="26" customFormat="1" x14ac:dyDescent="0.25">
      <c r="A2" s="26" t="s">
        <v>299</v>
      </c>
      <c r="B2" s="26" t="s">
        <v>1735</v>
      </c>
      <c r="C2" s="26" t="s">
        <v>1736</v>
      </c>
      <c r="D2" s="32">
        <v>2007</v>
      </c>
      <c r="E2" s="26" t="s">
        <v>2136</v>
      </c>
      <c r="F2" s="26" t="s">
        <v>2157</v>
      </c>
      <c r="G2" s="26" t="s">
        <v>386</v>
      </c>
      <c r="H2" s="26" t="s">
        <v>868</v>
      </c>
      <c r="I2" s="26" t="s">
        <v>2125</v>
      </c>
      <c r="J2" s="26" t="s">
        <v>393</v>
      </c>
      <c r="K2" s="26" t="s">
        <v>2173</v>
      </c>
      <c r="L2" s="26" t="s">
        <v>389</v>
      </c>
      <c r="M2" s="26" t="s">
        <v>2367</v>
      </c>
      <c r="N2" s="32" t="s">
        <v>581</v>
      </c>
      <c r="O2" s="26" t="s">
        <v>597</v>
      </c>
      <c r="P2" s="26" t="s">
        <v>738</v>
      </c>
      <c r="Q2" s="26" t="s">
        <v>818</v>
      </c>
      <c r="R2" s="32" t="s">
        <v>1723</v>
      </c>
      <c r="S2" s="26" t="s">
        <v>389</v>
      </c>
    </row>
    <row r="3" spans="1:19" s="26" customFormat="1" x14ac:dyDescent="0.25">
      <c r="A3" s="28" t="s">
        <v>9</v>
      </c>
      <c r="B3" s="28" t="s">
        <v>841</v>
      </c>
      <c r="C3" s="28" t="s">
        <v>842</v>
      </c>
      <c r="D3" s="30" t="s">
        <v>10</v>
      </c>
      <c r="E3" s="30" t="s">
        <v>2310</v>
      </c>
      <c r="F3" s="28" t="s">
        <v>2157</v>
      </c>
      <c r="G3" s="28" t="s">
        <v>384</v>
      </c>
      <c r="H3" s="28" t="s">
        <v>828</v>
      </c>
      <c r="I3" s="28" t="s">
        <v>843</v>
      </c>
      <c r="J3" s="28" t="s">
        <v>443</v>
      </c>
      <c r="K3" s="28" t="s">
        <v>2173</v>
      </c>
      <c r="L3" s="28" t="s">
        <v>389</v>
      </c>
      <c r="M3" s="28" t="s">
        <v>2349</v>
      </c>
      <c r="N3" s="30" t="s">
        <v>577</v>
      </c>
      <c r="O3" s="28" t="s">
        <v>586</v>
      </c>
      <c r="P3" s="29" t="s">
        <v>606</v>
      </c>
      <c r="Q3" s="28" t="s">
        <v>783</v>
      </c>
      <c r="R3" s="30" t="s">
        <v>844</v>
      </c>
      <c r="S3" s="28" t="s">
        <v>389</v>
      </c>
    </row>
    <row r="4" spans="1:19" s="26" customFormat="1" x14ac:dyDescent="0.25">
      <c r="A4" s="26" t="s">
        <v>341</v>
      </c>
      <c r="B4" s="26" t="s">
        <v>1841</v>
      </c>
      <c r="C4" s="26" t="s">
        <v>1842</v>
      </c>
      <c r="D4" s="32">
        <v>2006</v>
      </c>
      <c r="E4" s="26" t="s">
        <v>2136</v>
      </c>
      <c r="F4" s="26" t="s">
        <v>2156</v>
      </c>
      <c r="G4" s="26" t="s">
        <v>385</v>
      </c>
      <c r="H4" s="26" t="s">
        <v>828</v>
      </c>
      <c r="I4" s="26" t="s">
        <v>1843</v>
      </c>
      <c r="J4" s="26" t="s">
        <v>490</v>
      </c>
      <c r="K4" s="26" t="s">
        <v>2173</v>
      </c>
      <c r="L4" s="26" t="s">
        <v>389</v>
      </c>
      <c r="M4" s="26" t="s">
        <v>2378</v>
      </c>
      <c r="N4" s="32" t="s">
        <v>578</v>
      </c>
      <c r="O4" s="26" t="s">
        <v>584</v>
      </c>
      <c r="P4" s="26" t="s">
        <v>765</v>
      </c>
      <c r="Q4" s="26" t="s">
        <v>800</v>
      </c>
      <c r="R4" s="32" t="s">
        <v>1844</v>
      </c>
      <c r="S4" s="26" t="s">
        <v>389</v>
      </c>
    </row>
    <row r="5" spans="1:19" s="26" customFormat="1" x14ac:dyDescent="0.25">
      <c r="A5" s="28" t="s">
        <v>131</v>
      </c>
      <c r="B5" s="28" t="s">
        <v>1215</v>
      </c>
      <c r="C5" s="28" t="s">
        <v>1216</v>
      </c>
      <c r="D5" s="30" t="s">
        <v>132</v>
      </c>
      <c r="E5" s="28" t="s">
        <v>2307</v>
      </c>
      <c r="F5" s="28" t="s">
        <v>2156</v>
      </c>
      <c r="G5" s="28" t="s">
        <v>386</v>
      </c>
      <c r="H5" s="28" t="s">
        <v>925</v>
      </c>
      <c r="I5" s="28" t="s">
        <v>1217</v>
      </c>
      <c r="J5" s="28" t="s">
        <v>400</v>
      </c>
      <c r="K5" s="28" t="s">
        <v>2173</v>
      </c>
      <c r="L5" s="28" t="s">
        <v>389</v>
      </c>
      <c r="M5" s="28" t="s">
        <v>2266</v>
      </c>
      <c r="N5" s="30" t="s">
        <v>578</v>
      </c>
      <c r="O5" s="28" t="s">
        <v>584</v>
      </c>
      <c r="P5" s="29" t="s">
        <v>676</v>
      </c>
      <c r="Q5" s="28" t="s">
        <v>796</v>
      </c>
      <c r="R5" s="30" t="s">
        <v>1218</v>
      </c>
      <c r="S5" s="28" t="s">
        <v>389</v>
      </c>
    </row>
    <row r="6" spans="1:19" s="26" customFormat="1" x14ac:dyDescent="0.25">
      <c r="A6" s="28" t="s">
        <v>133</v>
      </c>
      <c r="B6" s="28" t="s">
        <v>1219</v>
      </c>
      <c r="C6" s="28" t="s">
        <v>1216</v>
      </c>
      <c r="D6" s="30" t="s">
        <v>132</v>
      </c>
      <c r="E6" s="28" t="s">
        <v>2307</v>
      </c>
      <c r="F6" s="28" t="s">
        <v>2156</v>
      </c>
      <c r="G6" s="28" t="s">
        <v>386</v>
      </c>
      <c r="H6" s="28" t="s">
        <v>925</v>
      </c>
      <c r="I6" s="28" t="s">
        <v>1217</v>
      </c>
      <c r="J6" s="28" t="s">
        <v>400</v>
      </c>
      <c r="K6" s="28" t="s">
        <v>2173</v>
      </c>
      <c r="L6" s="28" t="s">
        <v>389</v>
      </c>
      <c r="M6" s="28" t="s">
        <v>2327</v>
      </c>
      <c r="N6" s="30" t="s">
        <v>578</v>
      </c>
      <c r="O6" s="28" t="s">
        <v>584</v>
      </c>
      <c r="P6" s="28" t="s">
        <v>676</v>
      </c>
      <c r="Q6" s="28" t="s">
        <v>796</v>
      </c>
      <c r="R6" s="38" t="s">
        <v>1220</v>
      </c>
      <c r="S6" s="28" t="s">
        <v>389</v>
      </c>
    </row>
    <row r="7" spans="1:19" s="26" customFormat="1" x14ac:dyDescent="0.25">
      <c r="A7" s="26" t="s">
        <v>319</v>
      </c>
      <c r="B7" s="26" t="s">
        <v>1784</v>
      </c>
      <c r="C7" s="26" t="s">
        <v>1785</v>
      </c>
      <c r="D7" s="32">
        <v>1999</v>
      </c>
      <c r="E7" s="26" t="s">
        <v>2136</v>
      </c>
      <c r="F7" s="26" t="s">
        <v>2157</v>
      </c>
      <c r="G7" s="26" t="s">
        <v>386</v>
      </c>
      <c r="H7" s="26" t="s">
        <v>860</v>
      </c>
      <c r="I7" s="26" t="s">
        <v>843</v>
      </c>
      <c r="J7" s="26" t="s">
        <v>484</v>
      </c>
      <c r="K7" s="26" t="s">
        <v>2173</v>
      </c>
      <c r="L7" s="26" t="s">
        <v>389</v>
      </c>
      <c r="M7" s="26" t="s">
        <v>540</v>
      </c>
      <c r="N7" s="26" t="s">
        <v>577</v>
      </c>
      <c r="O7" s="26" t="s">
        <v>587</v>
      </c>
      <c r="P7" s="26" t="s">
        <v>749</v>
      </c>
      <c r="Q7" s="26" t="s">
        <v>800</v>
      </c>
      <c r="R7" s="32" t="s">
        <v>1786</v>
      </c>
      <c r="S7" s="26" t="s">
        <v>389</v>
      </c>
    </row>
    <row r="8" spans="1:19" s="26" customFormat="1" x14ac:dyDescent="0.25">
      <c r="A8" s="26" t="s">
        <v>2043</v>
      </c>
      <c r="B8" s="26" t="s">
        <v>2044</v>
      </c>
      <c r="C8" s="26" t="s">
        <v>1785</v>
      </c>
      <c r="D8" s="32">
        <v>2012</v>
      </c>
      <c r="E8" s="26" t="s">
        <v>2142</v>
      </c>
      <c r="F8" s="26" t="s">
        <v>2157</v>
      </c>
      <c r="G8" s="26" t="s">
        <v>386</v>
      </c>
      <c r="H8" s="26" t="s">
        <v>961</v>
      </c>
      <c r="I8" s="26" t="s">
        <v>843</v>
      </c>
      <c r="J8" s="26" t="s">
        <v>470</v>
      </c>
      <c r="K8" s="26" t="s">
        <v>2173</v>
      </c>
      <c r="L8" s="26" t="s">
        <v>389</v>
      </c>
      <c r="M8" s="26" t="s">
        <v>2290</v>
      </c>
      <c r="N8" s="26" t="s">
        <v>577</v>
      </c>
      <c r="O8" s="26" t="s">
        <v>2045</v>
      </c>
      <c r="P8" s="26" t="s">
        <v>2046</v>
      </c>
      <c r="Q8" s="26" t="s">
        <v>800</v>
      </c>
      <c r="R8" s="32" t="s">
        <v>1723</v>
      </c>
      <c r="S8" s="26" t="s">
        <v>389</v>
      </c>
    </row>
    <row r="9" spans="1:19" s="26" customFormat="1" x14ac:dyDescent="0.25">
      <c r="A9" s="26" t="s">
        <v>1964</v>
      </c>
      <c r="B9" s="26" t="s">
        <v>1965</v>
      </c>
      <c r="C9" s="26" t="s">
        <v>1966</v>
      </c>
      <c r="D9" s="32">
        <v>2001</v>
      </c>
      <c r="E9" s="26" t="s">
        <v>2142</v>
      </c>
      <c r="F9" s="26" t="s">
        <v>2157</v>
      </c>
      <c r="G9" s="26" t="s">
        <v>386</v>
      </c>
      <c r="H9" s="26" t="s">
        <v>860</v>
      </c>
      <c r="I9" s="26" t="s">
        <v>1967</v>
      </c>
      <c r="J9" s="26" t="s">
        <v>484</v>
      </c>
      <c r="K9" s="26" t="s">
        <v>2173</v>
      </c>
      <c r="L9" s="26" t="s">
        <v>389</v>
      </c>
      <c r="M9" s="26" t="s">
        <v>2365</v>
      </c>
      <c r="N9" s="26" t="s">
        <v>577</v>
      </c>
      <c r="O9" s="26" t="s">
        <v>584</v>
      </c>
      <c r="P9" s="26" t="s">
        <v>1968</v>
      </c>
      <c r="Q9" s="26" t="s">
        <v>800</v>
      </c>
      <c r="R9" s="32" t="s">
        <v>1969</v>
      </c>
      <c r="S9" s="26" t="s">
        <v>389</v>
      </c>
    </row>
    <row r="10" spans="1:19" s="26" customFormat="1" x14ac:dyDescent="0.25">
      <c r="A10" s="26" t="s">
        <v>331</v>
      </c>
      <c r="B10" s="26" t="s">
        <v>1816</v>
      </c>
      <c r="C10" s="26" t="s">
        <v>1817</v>
      </c>
      <c r="D10" s="32">
        <v>2004</v>
      </c>
      <c r="E10" s="26" t="s">
        <v>2136</v>
      </c>
      <c r="F10" s="26" t="s">
        <v>2157</v>
      </c>
      <c r="G10" s="26" t="s">
        <v>385</v>
      </c>
      <c r="H10" s="26" t="s">
        <v>971</v>
      </c>
      <c r="I10" s="26" t="s">
        <v>1818</v>
      </c>
      <c r="J10" s="26" t="s">
        <v>394</v>
      </c>
      <c r="K10" s="26" t="s">
        <v>2173</v>
      </c>
      <c r="L10" s="26" t="s">
        <v>389</v>
      </c>
      <c r="M10" s="26" t="s">
        <v>558</v>
      </c>
      <c r="N10" s="26" t="s">
        <v>577</v>
      </c>
      <c r="O10" s="26" t="s">
        <v>584</v>
      </c>
      <c r="P10" s="26" t="s">
        <v>756</v>
      </c>
      <c r="Q10" s="26" t="s">
        <v>800</v>
      </c>
      <c r="R10" s="32" t="s">
        <v>1723</v>
      </c>
      <c r="S10" s="26" t="s">
        <v>389</v>
      </c>
    </row>
    <row r="11" spans="1:19" s="26" customFormat="1" x14ac:dyDescent="0.25">
      <c r="A11" s="26" t="s">
        <v>366</v>
      </c>
      <c r="B11" s="26" t="s">
        <v>1910</v>
      </c>
      <c r="C11" s="26" t="s">
        <v>1911</v>
      </c>
      <c r="D11" s="32" t="s">
        <v>367</v>
      </c>
      <c r="E11" s="26" t="s">
        <v>2136</v>
      </c>
      <c r="F11" s="26" t="s">
        <v>2157</v>
      </c>
      <c r="G11" s="26" t="s">
        <v>387</v>
      </c>
      <c r="H11" s="26" t="s">
        <v>856</v>
      </c>
      <c r="I11" s="26" t="s">
        <v>1912</v>
      </c>
      <c r="J11" s="28" t="s">
        <v>443</v>
      </c>
      <c r="K11" s="26" t="s">
        <v>2173</v>
      </c>
      <c r="L11" s="26" t="s">
        <v>389</v>
      </c>
      <c r="M11" s="26" t="s">
        <v>2346</v>
      </c>
      <c r="N11" s="32" t="s">
        <v>578</v>
      </c>
      <c r="O11" s="26" t="s">
        <v>584</v>
      </c>
      <c r="P11" s="26" t="s">
        <v>779</v>
      </c>
      <c r="Q11" s="26" t="s">
        <v>819</v>
      </c>
      <c r="R11" s="32" t="s">
        <v>1723</v>
      </c>
      <c r="S11" s="26" t="s">
        <v>389</v>
      </c>
    </row>
    <row r="12" spans="1:19" s="26" customFormat="1" x14ac:dyDescent="0.25">
      <c r="A12" s="26" t="s">
        <v>377</v>
      </c>
      <c r="B12" s="26" t="s">
        <v>1664</v>
      </c>
      <c r="C12" s="26" t="s">
        <v>1665</v>
      </c>
      <c r="D12" s="32">
        <v>2006</v>
      </c>
      <c r="E12" s="26" t="s">
        <v>2137</v>
      </c>
      <c r="F12" s="26" t="s">
        <v>2156</v>
      </c>
      <c r="G12" s="26" t="s">
        <v>387</v>
      </c>
      <c r="H12" s="26" t="s">
        <v>898</v>
      </c>
      <c r="I12" s="26" t="s">
        <v>843</v>
      </c>
      <c r="J12" s="26" t="s">
        <v>475</v>
      </c>
      <c r="K12" s="26" t="s">
        <v>2173</v>
      </c>
      <c r="L12" s="26" t="s">
        <v>389</v>
      </c>
      <c r="M12" s="26" t="s">
        <v>544</v>
      </c>
      <c r="N12" s="26" t="s">
        <v>578</v>
      </c>
      <c r="O12" s="26" t="s">
        <v>584</v>
      </c>
      <c r="P12" s="26" t="s">
        <v>660</v>
      </c>
      <c r="Q12" s="26" t="s">
        <v>808</v>
      </c>
      <c r="R12" s="34" t="s">
        <v>1640</v>
      </c>
      <c r="S12" s="26" t="s">
        <v>389</v>
      </c>
    </row>
    <row r="13" spans="1:19" s="26" customFormat="1" x14ac:dyDescent="0.25">
      <c r="A13" s="26" t="s">
        <v>288</v>
      </c>
      <c r="B13" s="26" t="s">
        <v>1706</v>
      </c>
      <c r="C13" s="26" t="s">
        <v>1707</v>
      </c>
      <c r="D13" s="32">
        <v>2018</v>
      </c>
      <c r="E13" s="26" t="s">
        <v>2307</v>
      </c>
      <c r="F13" s="26" t="s">
        <v>2157</v>
      </c>
      <c r="G13" s="26" t="s">
        <v>2131</v>
      </c>
      <c r="H13" s="26" t="s">
        <v>898</v>
      </c>
      <c r="I13" s="26" t="s">
        <v>843</v>
      </c>
      <c r="J13" s="26" t="s">
        <v>400</v>
      </c>
      <c r="K13" s="26" t="s">
        <v>2173</v>
      </c>
      <c r="L13" s="26" t="s">
        <v>389</v>
      </c>
      <c r="M13" s="26" t="s">
        <v>2325</v>
      </c>
      <c r="N13" s="32" t="s">
        <v>578</v>
      </c>
      <c r="O13" s="26" t="s">
        <v>584</v>
      </c>
      <c r="P13" s="26" t="s">
        <v>728</v>
      </c>
      <c r="Q13" s="26" t="s">
        <v>814</v>
      </c>
      <c r="R13" s="34" t="s">
        <v>1708</v>
      </c>
      <c r="S13" s="26" t="s">
        <v>389</v>
      </c>
    </row>
    <row r="14" spans="1:19" s="26" customFormat="1" x14ac:dyDescent="0.25">
      <c r="A14" s="26" t="s">
        <v>339</v>
      </c>
      <c r="B14" s="26" t="s">
        <v>1835</v>
      </c>
      <c r="C14" s="26" t="s">
        <v>1836</v>
      </c>
      <c r="D14" s="32">
        <v>2006</v>
      </c>
      <c r="E14" s="26" t="s">
        <v>2136</v>
      </c>
      <c r="F14" s="26" t="s">
        <v>2157</v>
      </c>
      <c r="G14" s="26" t="s">
        <v>386</v>
      </c>
      <c r="H14" s="26" t="s">
        <v>860</v>
      </c>
      <c r="I14" s="26" t="s">
        <v>1797</v>
      </c>
      <c r="J14" s="26" t="s">
        <v>489</v>
      </c>
      <c r="K14" s="26" t="s">
        <v>2173</v>
      </c>
      <c r="L14" s="26" t="s">
        <v>389</v>
      </c>
      <c r="M14" s="26" t="s">
        <v>561</v>
      </c>
      <c r="N14" s="26" t="s">
        <v>578</v>
      </c>
      <c r="O14" s="26" t="s">
        <v>584</v>
      </c>
      <c r="P14" s="26" t="s">
        <v>764</v>
      </c>
      <c r="Q14" s="26" t="s">
        <v>800</v>
      </c>
      <c r="R14" s="32" t="s">
        <v>1837</v>
      </c>
      <c r="S14" s="26" t="s">
        <v>389</v>
      </c>
    </row>
    <row r="15" spans="1:19" s="26" customFormat="1" x14ac:dyDescent="0.25">
      <c r="A15" s="26" t="s">
        <v>364</v>
      </c>
      <c r="B15" s="26" t="s">
        <v>1907</v>
      </c>
      <c r="C15" s="26" t="s">
        <v>1908</v>
      </c>
      <c r="D15" s="32" t="s">
        <v>365</v>
      </c>
      <c r="E15" s="26" t="s">
        <v>2147</v>
      </c>
      <c r="F15" s="26" t="s">
        <v>2157</v>
      </c>
      <c r="G15" s="26" t="s">
        <v>385</v>
      </c>
      <c r="H15" s="26" t="s">
        <v>1909</v>
      </c>
      <c r="I15" s="26" t="s">
        <v>1388</v>
      </c>
      <c r="J15" s="26" t="s">
        <v>494</v>
      </c>
      <c r="K15" s="26" t="s">
        <v>2173</v>
      </c>
      <c r="L15" s="26" t="s">
        <v>389</v>
      </c>
      <c r="M15" s="26" t="s">
        <v>574</v>
      </c>
      <c r="N15" s="32" t="s">
        <v>578</v>
      </c>
      <c r="O15" s="26" t="s">
        <v>584</v>
      </c>
      <c r="P15" s="26" t="s">
        <v>778</v>
      </c>
      <c r="Q15" s="26" t="s">
        <v>819</v>
      </c>
      <c r="R15" s="32" t="s">
        <v>1723</v>
      </c>
      <c r="S15" s="26" t="s">
        <v>389</v>
      </c>
    </row>
    <row r="16" spans="1:19" s="26" customFormat="1" x14ac:dyDescent="0.25">
      <c r="A16" s="28" t="s">
        <v>75</v>
      </c>
      <c r="B16" s="39" t="s">
        <v>1049</v>
      </c>
      <c r="C16" s="28" t="s">
        <v>1050</v>
      </c>
      <c r="D16" s="30">
        <v>2001</v>
      </c>
      <c r="E16" s="28" t="s">
        <v>2139</v>
      </c>
      <c r="F16" s="28" t="s">
        <v>2157</v>
      </c>
      <c r="G16" s="28" t="s">
        <v>385</v>
      </c>
      <c r="H16" s="28" t="s">
        <v>828</v>
      </c>
      <c r="I16" s="28" t="s">
        <v>1051</v>
      </c>
      <c r="J16" s="28" t="s">
        <v>411</v>
      </c>
      <c r="K16" s="28" t="s">
        <v>2173</v>
      </c>
      <c r="L16" s="28" t="s">
        <v>389</v>
      </c>
      <c r="M16" s="28" t="s">
        <v>519</v>
      </c>
      <c r="N16" s="30" t="s">
        <v>578</v>
      </c>
      <c r="O16" s="28" t="s">
        <v>584</v>
      </c>
      <c r="P16" s="29" t="s">
        <v>653</v>
      </c>
      <c r="Q16" s="28" t="s">
        <v>792</v>
      </c>
      <c r="R16" s="38" t="s">
        <v>1052</v>
      </c>
      <c r="S16" s="28" t="s">
        <v>389</v>
      </c>
    </row>
    <row r="17" spans="1:19" s="26" customFormat="1" x14ac:dyDescent="0.25">
      <c r="A17" s="26" t="s">
        <v>352</v>
      </c>
      <c r="B17" s="26" t="s">
        <v>1871</v>
      </c>
      <c r="C17" s="26" t="s">
        <v>1872</v>
      </c>
      <c r="D17" s="32">
        <v>2013</v>
      </c>
      <c r="E17" s="26" t="s">
        <v>2136</v>
      </c>
      <c r="F17" s="26" t="s">
        <v>2157</v>
      </c>
      <c r="G17" s="26" t="s">
        <v>2131</v>
      </c>
      <c r="H17" s="26" t="s">
        <v>898</v>
      </c>
      <c r="I17" s="26" t="s">
        <v>843</v>
      </c>
      <c r="J17" s="26" t="s">
        <v>393</v>
      </c>
      <c r="K17" s="26" t="s">
        <v>2173</v>
      </c>
      <c r="L17" s="26" t="s">
        <v>389</v>
      </c>
      <c r="M17" s="26" t="s">
        <v>521</v>
      </c>
      <c r="N17" s="26" t="s">
        <v>578</v>
      </c>
      <c r="O17" s="26" t="s">
        <v>602</v>
      </c>
      <c r="P17" s="26" t="s">
        <v>772</v>
      </c>
      <c r="Q17" s="26" t="s">
        <v>800</v>
      </c>
      <c r="R17" s="34" t="s">
        <v>1873</v>
      </c>
      <c r="S17" s="26" t="s">
        <v>389</v>
      </c>
    </row>
    <row r="18" spans="1:19" s="26" customFormat="1" x14ac:dyDescent="0.25">
      <c r="A18" s="26" t="s">
        <v>358</v>
      </c>
      <c r="B18" s="26" t="s">
        <v>1893</v>
      </c>
      <c r="C18" s="26" t="s">
        <v>1473</v>
      </c>
      <c r="D18" s="32">
        <v>2018</v>
      </c>
      <c r="E18" s="26" t="s">
        <v>2136</v>
      </c>
      <c r="F18" s="26" t="s">
        <v>2157</v>
      </c>
      <c r="G18" s="26" t="s">
        <v>386</v>
      </c>
      <c r="H18" s="26" t="s">
        <v>868</v>
      </c>
      <c r="I18" s="26" t="s">
        <v>1894</v>
      </c>
      <c r="J18" s="26" t="s">
        <v>393</v>
      </c>
      <c r="K18" s="26" t="s">
        <v>2173</v>
      </c>
      <c r="L18" s="26" t="s">
        <v>389</v>
      </c>
      <c r="M18" s="26" t="s">
        <v>570</v>
      </c>
      <c r="N18" s="26" t="s">
        <v>580</v>
      </c>
      <c r="O18" s="26" t="s">
        <v>603</v>
      </c>
      <c r="P18" s="26" t="s">
        <v>652</v>
      </c>
      <c r="Q18" s="26" t="s">
        <v>800</v>
      </c>
      <c r="R18" s="32" t="s">
        <v>1895</v>
      </c>
      <c r="S18" s="26" t="s">
        <v>389</v>
      </c>
    </row>
    <row r="19" spans="1:19" s="26" customFormat="1" x14ac:dyDescent="0.25">
      <c r="A19" s="28" t="s">
        <v>271</v>
      </c>
      <c r="B19" s="28" t="s">
        <v>1629</v>
      </c>
      <c r="C19" s="28" t="s">
        <v>1630</v>
      </c>
      <c r="D19" s="30">
        <v>2021</v>
      </c>
      <c r="E19" s="28" t="s">
        <v>2139</v>
      </c>
      <c r="F19" s="28" t="s">
        <v>2156</v>
      </c>
      <c r="G19" s="28" t="s">
        <v>386</v>
      </c>
      <c r="H19" s="28" t="s">
        <v>868</v>
      </c>
      <c r="I19" s="28" t="s">
        <v>1631</v>
      </c>
      <c r="J19" s="28" t="s">
        <v>393</v>
      </c>
      <c r="K19" s="28" t="s">
        <v>2173</v>
      </c>
      <c r="L19" s="28" t="s">
        <v>389</v>
      </c>
      <c r="M19" s="28" t="s">
        <v>2366</v>
      </c>
      <c r="N19" s="30" t="s">
        <v>580</v>
      </c>
      <c r="O19" s="28" t="s">
        <v>584</v>
      </c>
      <c r="P19" s="28" t="s">
        <v>717</v>
      </c>
      <c r="Q19" s="28" t="s">
        <v>806</v>
      </c>
      <c r="R19" s="40" t="s">
        <v>1632</v>
      </c>
      <c r="S19" s="28" t="s">
        <v>389</v>
      </c>
    </row>
    <row r="20" spans="1:19" s="26" customFormat="1" x14ac:dyDescent="0.25">
      <c r="A20" s="26" t="s">
        <v>369</v>
      </c>
      <c r="B20" s="26" t="s">
        <v>1915</v>
      </c>
      <c r="C20" s="26" t="s">
        <v>1086</v>
      </c>
      <c r="D20" s="32">
        <v>2018</v>
      </c>
      <c r="E20" s="26" t="s">
        <v>2136</v>
      </c>
      <c r="F20" s="26" t="s">
        <v>2157</v>
      </c>
      <c r="G20" s="26" t="s">
        <v>386</v>
      </c>
      <c r="H20" s="26" t="s">
        <v>925</v>
      </c>
      <c r="I20" s="26" t="s">
        <v>1213</v>
      </c>
      <c r="J20" s="26" t="s">
        <v>495</v>
      </c>
      <c r="K20" s="26" t="s">
        <v>2173</v>
      </c>
      <c r="L20" s="26" t="s">
        <v>389</v>
      </c>
      <c r="M20" s="26" t="s">
        <v>2329</v>
      </c>
      <c r="N20" s="32" t="s">
        <v>580</v>
      </c>
      <c r="O20" s="26" t="s">
        <v>584</v>
      </c>
      <c r="P20" s="26" t="s">
        <v>780</v>
      </c>
      <c r="Q20" s="26" t="s">
        <v>819</v>
      </c>
      <c r="R20" s="32" t="s">
        <v>1723</v>
      </c>
      <c r="S20" s="26" t="s">
        <v>389</v>
      </c>
    </row>
    <row r="21" spans="1:19" s="26" customFormat="1" x14ac:dyDescent="0.25">
      <c r="A21" s="26" t="s">
        <v>283</v>
      </c>
      <c r="B21" s="26" t="s">
        <v>1688</v>
      </c>
      <c r="C21" s="26" t="s">
        <v>1689</v>
      </c>
      <c r="D21" s="32">
        <v>2016</v>
      </c>
      <c r="E21" s="26" t="s">
        <v>2152</v>
      </c>
      <c r="F21" s="26" t="s">
        <v>2156</v>
      </c>
      <c r="G21" s="26" t="s">
        <v>384</v>
      </c>
      <c r="H21" s="26" t="s">
        <v>828</v>
      </c>
      <c r="I21" s="26" t="s">
        <v>1579</v>
      </c>
      <c r="J21" s="28" t="s">
        <v>2164</v>
      </c>
      <c r="K21" s="26" t="s">
        <v>2173</v>
      </c>
      <c r="L21" s="26" t="s">
        <v>389</v>
      </c>
      <c r="M21" s="26" t="s">
        <v>533</v>
      </c>
      <c r="N21" s="32" t="s">
        <v>578</v>
      </c>
      <c r="O21" s="26" t="s">
        <v>584</v>
      </c>
      <c r="P21" s="26" t="s">
        <v>726</v>
      </c>
      <c r="Q21" s="26" t="s">
        <v>813</v>
      </c>
      <c r="R21" s="36" t="s">
        <v>1690</v>
      </c>
      <c r="S21" s="26" t="s">
        <v>389</v>
      </c>
    </row>
    <row r="22" spans="1:19" s="26" customFormat="1" x14ac:dyDescent="0.25">
      <c r="A22" s="28" t="s">
        <v>261</v>
      </c>
      <c r="B22" s="39" t="s">
        <v>1594</v>
      </c>
      <c r="C22" s="28" t="s">
        <v>1595</v>
      </c>
      <c r="D22" s="30">
        <v>2019</v>
      </c>
      <c r="E22" s="28" t="s">
        <v>2139</v>
      </c>
      <c r="F22" s="28" t="s">
        <v>2156</v>
      </c>
      <c r="G22" s="28" t="s">
        <v>384</v>
      </c>
      <c r="H22" s="28" t="s">
        <v>828</v>
      </c>
      <c r="I22" s="28" t="s">
        <v>1596</v>
      </c>
      <c r="J22" s="28" t="s">
        <v>2164</v>
      </c>
      <c r="K22" s="28" t="s">
        <v>2173</v>
      </c>
      <c r="L22" s="28" t="s">
        <v>389</v>
      </c>
      <c r="M22" s="28" t="s">
        <v>533</v>
      </c>
      <c r="N22" s="30" t="s">
        <v>578</v>
      </c>
      <c r="O22" s="28" t="s">
        <v>584</v>
      </c>
      <c r="P22" s="28" t="s">
        <v>713</v>
      </c>
      <c r="Q22" s="28" t="s">
        <v>713</v>
      </c>
      <c r="R22" s="38" t="s">
        <v>1597</v>
      </c>
      <c r="S22" s="28" t="s">
        <v>389</v>
      </c>
    </row>
    <row r="23" spans="1:19" s="26" customFormat="1" x14ac:dyDescent="0.25">
      <c r="A23" s="28" t="s">
        <v>110</v>
      </c>
      <c r="B23" s="28" t="s">
        <v>1147</v>
      </c>
      <c r="C23" s="28" t="s">
        <v>1148</v>
      </c>
      <c r="D23" s="30">
        <v>2006</v>
      </c>
      <c r="E23" s="28" t="s">
        <v>2137</v>
      </c>
      <c r="F23" s="28" t="s">
        <v>2156</v>
      </c>
      <c r="G23" s="28" t="s">
        <v>384</v>
      </c>
      <c r="H23" s="28" t="s">
        <v>1106</v>
      </c>
      <c r="I23" s="28" t="s">
        <v>1149</v>
      </c>
      <c r="J23" s="28" t="s">
        <v>2164</v>
      </c>
      <c r="K23" s="28" t="s">
        <v>2172</v>
      </c>
      <c r="L23" s="28" t="s">
        <v>505</v>
      </c>
      <c r="M23" s="28" t="s">
        <v>2360</v>
      </c>
      <c r="N23" s="30" t="s">
        <v>578</v>
      </c>
      <c r="O23" s="28" t="s">
        <v>584</v>
      </c>
      <c r="P23" s="28" t="s">
        <v>662</v>
      </c>
      <c r="Q23" s="28" t="s">
        <v>794</v>
      </c>
      <c r="R23" s="38" t="s">
        <v>1103</v>
      </c>
      <c r="S23" s="28" t="s">
        <v>389</v>
      </c>
    </row>
    <row r="24" spans="1:19" s="26" customFormat="1" x14ac:dyDescent="0.25">
      <c r="A24" s="26" t="s">
        <v>324</v>
      </c>
      <c r="B24" s="26" t="s">
        <v>1795</v>
      </c>
      <c r="C24" s="26" t="s">
        <v>1796</v>
      </c>
      <c r="D24" s="32">
        <v>2000</v>
      </c>
      <c r="E24" s="26" t="s">
        <v>2136</v>
      </c>
      <c r="F24" s="26" t="s">
        <v>2157</v>
      </c>
      <c r="G24" s="26" t="s">
        <v>386</v>
      </c>
      <c r="H24" s="26" t="s">
        <v>860</v>
      </c>
      <c r="I24" s="26" t="s">
        <v>1797</v>
      </c>
      <c r="J24" s="26" t="s">
        <v>484</v>
      </c>
      <c r="K24" s="26" t="s">
        <v>2173</v>
      </c>
      <c r="L24" s="26" t="s">
        <v>389</v>
      </c>
      <c r="M24" s="26" t="s">
        <v>553</v>
      </c>
      <c r="N24" s="26" t="s">
        <v>582</v>
      </c>
      <c r="O24" s="26" t="s">
        <v>584</v>
      </c>
      <c r="P24" s="26" t="s">
        <v>751</v>
      </c>
      <c r="Q24" s="26" t="s">
        <v>800</v>
      </c>
      <c r="R24" s="32" t="s">
        <v>1798</v>
      </c>
      <c r="S24" s="26" t="s">
        <v>1098</v>
      </c>
    </row>
    <row r="25" spans="1:19" s="26" customFormat="1" x14ac:dyDescent="0.25">
      <c r="A25" s="26" t="s">
        <v>282</v>
      </c>
      <c r="B25" s="26" t="s">
        <v>1685</v>
      </c>
      <c r="C25" s="26" t="s">
        <v>1686</v>
      </c>
      <c r="D25" s="32" t="s">
        <v>231</v>
      </c>
      <c r="E25" s="26" t="s">
        <v>2152</v>
      </c>
      <c r="F25" s="26" t="s">
        <v>2156</v>
      </c>
      <c r="G25" s="26" t="s">
        <v>384</v>
      </c>
      <c r="H25" s="26" t="s">
        <v>828</v>
      </c>
      <c r="I25" s="26" t="s">
        <v>1319</v>
      </c>
      <c r="J25" s="28" t="s">
        <v>2164</v>
      </c>
      <c r="K25" s="26" t="s">
        <v>2173</v>
      </c>
      <c r="L25" s="26" t="s">
        <v>389</v>
      </c>
      <c r="M25" s="26" t="s">
        <v>533</v>
      </c>
      <c r="N25" s="32" t="s">
        <v>578</v>
      </c>
      <c r="O25" s="26" t="s">
        <v>584</v>
      </c>
      <c r="P25" s="26" t="s">
        <v>726</v>
      </c>
      <c r="Q25" s="26" t="s">
        <v>813</v>
      </c>
      <c r="R25" s="36" t="s">
        <v>1687</v>
      </c>
      <c r="S25" s="26" t="s">
        <v>389</v>
      </c>
    </row>
    <row r="26" spans="1:19" s="26" customFormat="1" x14ac:dyDescent="0.25">
      <c r="A26" s="26" t="s">
        <v>361</v>
      </c>
      <c r="B26" s="26" t="s">
        <v>1900</v>
      </c>
      <c r="C26" s="26" t="s">
        <v>1901</v>
      </c>
      <c r="D26" s="32">
        <v>2018</v>
      </c>
      <c r="E26" s="26" t="s">
        <v>2136</v>
      </c>
      <c r="F26" s="26" t="s">
        <v>2157</v>
      </c>
      <c r="G26" s="26" t="s">
        <v>386</v>
      </c>
      <c r="H26" s="26" t="s">
        <v>868</v>
      </c>
      <c r="I26" s="26" t="s">
        <v>843</v>
      </c>
      <c r="J26" s="26" t="s">
        <v>393</v>
      </c>
      <c r="K26" s="26" t="s">
        <v>2173</v>
      </c>
      <c r="L26" s="26" t="s">
        <v>389</v>
      </c>
      <c r="M26" s="26" t="s">
        <v>572</v>
      </c>
      <c r="N26" s="26" t="s">
        <v>580</v>
      </c>
      <c r="O26" s="26" t="s">
        <v>584</v>
      </c>
      <c r="P26" s="26" t="s">
        <v>652</v>
      </c>
      <c r="Q26" s="26" t="s">
        <v>800</v>
      </c>
      <c r="R26" s="34" t="s">
        <v>1902</v>
      </c>
      <c r="S26" s="26" t="s">
        <v>389</v>
      </c>
    </row>
    <row r="27" spans="1:19" s="26" customFormat="1" x14ac:dyDescent="0.25">
      <c r="A27" s="26" t="s">
        <v>360</v>
      </c>
      <c r="B27" s="26" t="s">
        <v>1898</v>
      </c>
      <c r="C27" s="26" t="s">
        <v>2090</v>
      </c>
      <c r="D27" s="32">
        <v>2018</v>
      </c>
      <c r="E27" s="26" t="s">
        <v>2136</v>
      </c>
      <c r="F27" s="26" t="s">
        <v>2157</v>
      </c>
      <c r="G27" s="26" t="s">
        <v>386</v>
      </c>
      <c r="H27" s="26" t="s">
        <v>868</v>
      </c>
      <c r="I27" s="26" t="s">
        <v>843</v>
      </c>
      <c r="J27" s="26" t="s">
        <v>393</v>
      </c>
      <c r="K27" s="26" t="s">
        <v>2173</v>
      </c>
      <c r="L27" s="26" t="s">
        <v>389</v>
      </c>
      <c r="M27" s="26" t="s">
        <v>2368</v>
      </c>
      <c r="N27" s="26" t="s">
        <v>580</v>
      </c>
      <c r="O27" s="26" t="s">
        <v>584</v>
      </c>
      <c r="P27" s="26" t="s">
        <v>652</v>
      </c>
      <c r="Q27" s="26" t="s">
        <v>800</v>
      </c>
      <c r="R27" s="32" t="s">
        <v>1899</v>
      </c>
      <c r="S27" s="26" t="s">
        <v>389</v>
      </c>
    </row>
    <row r="28" spans="1:19" s="26" customFormat="1" x14ac:dyDescent="0.25">
      <c r="A28" s="26" t="s">
        <v>274</v>
      </c>
      <c r="B28" s="26" t="s">
        <v>1636</v>
      </c>
      <c r="C28" s="32" t="s">
        <v>875</v>
      </c>
      <c r="D28" s="32">
        <v>1955</v>
      </c>
      <c r="E28" s="26" t="s">
        <v>2139</v>
      </c>
      <c r="F28" s="26" t="s">
        <v>2157</v>
      </c>
      <c r="G28" s="26" t="s">
        <v>385</v>
      </c>
      <c r="H28" s="26" t="s">
        <v>876</v>
      </c>
      <c r="I28" s="26" t="s">
        <v>843</v>
      </c>
      <c r="J28" s="26" t="s">
        <v>2317</v>
      </c>
      <c r="K28" s="26" t="s">
        <v>2173</v>
      </c>
      <c r="L28" s="26" t="s">
        <v>389</v>
      </c>
      <c r="M28" s="26" t="s">
        <v>2353</v>
      </c>
      <c r="N28" s="32" t="s">
        <v>577</v>
      </c>
      <c r="O28" s="26" t="s">
        <v>592</v>
      </c>
      <c r="P28" s="26" t="s">
        <v>719</v>
      </c>
      <c r="Q28" s="26" t="s">
        <v>719</v>
      </c>
      <c r="R28" s="32" t="s">
        <v>1637</v>
      </c>
      <c r="S28" s="26" t="s">
        <v>389</v>
      </c>
    </row>
    <row r="29" spans="1:19" s="26" customFormat="1" x14ac:dyDescent="0.25">
      <c r="A29" s="26" t="s">
        <v>322</v>
      </c>
      <c r="B29" s="26" t="s">
        <v>1792</v>
      </c>
      <c r="C29" s="26" t="s">
        <v>1793</v>
      </c>
      <c r="D29" s="32" t="s">
        <v>323</v>
      </c>
      <c r="E29" s="26" t="s">
        <v>2137</v>
      </c>
      <c r="F29" s="26" t="s">
        <v>2156</v>
      </c>
      <c r="G29" s="26" t="s">
        <v>384</v>
      </c>
      <c r="H29" s="26" t="s">
        <v>1347</v>
      </c>
      <c r="I29" s="26" t="s">
        <v>1794</v>
      </c>
      <c r="J29" s="28" t="s">
        <v>2164</v>
      </c>
      <c r="K29" s="26" t="s">
        <v>2173</v>
      </c>
      <c r="L29" s="26" t="s">
        <v>389</v>
      </c>
      <c r="M29" s="26" t="s">
        <v>2363</v>
      </c>
      <c r="N29" s="26" t="s">
        <v>578</v>
      </c>
      <c r="O29" s="26" t="s">
        <v>584</v>
      </c>
      <c r="P29" s="26" t="s">
        <v>686</v>
      </c>
      <c r="Q29" s="26" t="s">
        <v>800</v>
      </c>
      <c r="R29" s="32" t="s">
        <v>1777</v>
      </c>
      <c r="S29" s="26" t="s">
        <v>389</v>
      </c>
    </row>
    <row r="30" spans="1:19" s="26" customFormat="1" x14ac:dyDescent="0.25">
      <c r="A30" s="26" t="s">
        <v>287</v>
      </c>
      <c r="B30" s="33" t="s">
        <v>1702</v>
      </c>
      <c r="C30" s="26" t="s">
        <v>1703</v>
      </c>
      <c r="D30" s="32">
        <v>2017</v>
      </c>
      <c r="E30" s="26" t="s">
        <v>2139</v>
      </c>
      <c r="F30" s="26" t="s">
        <v>2156</v>
      </c>
      <c r="G30" s="26" t="s">
        <v>384</v>
      </c>
      <c r="H30" s="26" t="s">
        <v>828</v>
      </c>
      <c r="I30" s="26" t="s">
        <v>1704</v>
      </c>
      <c r="J30" s="28" t="s">
        <v>2164</v>
      </c>
      <c r="K30" s="26" t="s">
        <v>2173</v>
      </c>
      <c r="L30" s="26" t="s">
        <v>389</v>
      </c>
      <c r="M30" s="26" t="s">
        <v>2209</v>
      </c>
      <c r="N30" s="32" t="s">
        <v>578</v>
      </c>
      <c r="O30" s="26" t="s">
        <v>584</v>
      </c>
      <c r="P30" s="26" t="s">
        <v>727</v>
      </c>
      <c r="Q30" s="26" t="s">
        <v>727</v>
      </c>
      <c r="R30" s="35" t="s">
        <v>1705</v>
      </c>
      <c r="S30" s="26" t="s">
        <v>389</v>
      </c>
    </row>
    <row r="31" spans="1:19" s="26" customFormat="1" x14ac:dyDescent="0.25">
      <c r="A31" s="28" t="s">
        <v>263</v>
      </c>
      <c r="B31" s="39" t="s">
        <v>1603</v>
      </c>
      <c r="C31" s="28" t="s">
        <v>1604</v>
      </c>
      <c r="D31" s="30">
        <v>2019</v>
      </c>
      <c r="E31" s="28" t="s">
        <v>2137</v>
      </c>
      <c r="F31" s="28" t="s">
        <v>2156</v>
      </c>
      <c r="G31" s="28" t="s">
        <v>387</v>
      </c>
      <c r="H31" s="26" t="s">
        <v>898</v>
      </c>
      <c r="I31" s="26" t="s">
        <v>843</v>
      </c>
      <c r="J31" s="28" t="s">
        <v>464</v>
      </c>
      <c r="K31" s="28" t="s">
        <v>2173</v>
      </c>
      <c r="L31" s="28" t="s">
        <v>389</v>
      </c>
      <c r="M31" s="28" t="s">
        <v>531</v>
      </c>
      <c r="N31" s="30" t="s">
        <v>578</v>
      </c>
      <c r="O31" s="28" t="s">
        <v>584</v>
      </c>
      <c r="P31" s="28" t="s">
        <v>627</v>
      </c>
      <c r="Q31" s="28" t="s">
        <v>802</v>
      </c>
      <c r="R31" s="38" t="s">
        <v>1605</v>
      </c>
      <c r="S31" s="28" t="s">
        <v>389</v>
      </c>
    </row>
    <row r="32" spans="1:19" s="28" customFormat="1" ht="15.75" thickBot="1" x14ac:dyDescent="0.3">
      <c r="A32" s="28" t="s">
        <v>178</v>
      </c>
      <c r="B32" s="28" t="s">
        <v>1353</v>
      </c>
      <c r="C32" s="28" t="s">
        <v>2087</v>
      </c>
      <c r="D32" s="30">
        <v>2011</v>
      </c>
      <c r="E32" s="28" t="s">
        <v>2137</v>
      </c>
      <c r="F32" s="28" t="s">
        <v>2156</v>
      </c>
      <c r="G32" s="28" t="s">
        <v>384</v>
      </c>
      <c r="H32" s="28" t="s">
        <v>828</v>
      </c>
      <c r="I32" s="28" t="s">
        <v>1327</v>
      </c>
      <c r="J32" s="28" t="s">
        <v>443</v>
      </c>
      <c r="K32" s="28" t="s">
        <v>2173</v>
      </c>
      <c r="L32" s="28" t="s">
        <v>389</v>
      </c>
      <c r="M32" s="26" t="s">
        <v>2344</v>
      </c>
      <c r="N32" s="30" t="s">
        <v>578</v>
      </c>
      <c r="O32" s="28" t="s">
        <v>584</v>
      </c>
      <c r="P32" s="28" t="s">
        <v>680</v>
      </c>
      <c r="Q32" s="28" t="s">
        <v>794</v>
      </c>
      <c r="R32" s="38" t="s">
        <v>1257</v>
      </c>
      <c r="S32" s="28" t="s">
        <v>389</v>
      </c>
    </row>
    <row r="33" spans="1:19" s="28" customFormat="1" x14ac:dyDescent="0.25">
      <c r="A33" s="28" t="s">
        <v>54</v>
      </c>
      <c r="B33" s="28" t="s">
        <v>984</v>
      </c>
      <c r="C33" s="28" t="s">
        <v>918</v>
      </c>
      <c r="D33" s="30">
        <v>1995</v>
      </c>
      <c r="E33" s="28" t="s">
        <v>2139</v>
      </c>
      <c r="F33" s="28" t="s">
        <v>2157</v>
      </c>
      <c r="G33" s="28" t="s">
        <v>386</v>
      </c>
      <c r="H33" s="26" t="s">
        <v>898</v>
      </c>
      <c r="I33" s="26" t="s">
        <v>843</v>
      </c>
      <c r="J33" s="28" t="s">
        <v>398</v>
      </c>
      <c r="K33" s="28" t="s">
        <v>2173</v>
      </c>
      <c r="L33" s="28" t="s">
        <v>389</v>
      </c>
      <c r="M33" s="28" t="s">
        <v>2335</v>
      </c>
      <c r="N33" s="30" t="s">
        <v>577</v>
      </c>
      <c r="O33" s="28" t="s">
        <v>584</v>
      </c>
      <c r="P33" s="56" t="s">
        <v>636</v>
      </c>
      <c r="Q33" s="28" t="s">
        <v>791</v>
      </c>
      <c r="R33" s="38" t="s">
        <v>985</v>
      </c>
      <c r="S33" s="28" t="s">
        <v>389</v>
      </c>
    </row>
    <row r="34" spans="1:19" s="28" customFormat="1" x14ac:dyDescent="0.25">
      <c r="A34" s="26" t="s">
        <v>326</v>
      </c>
      <c r="B34" s="26" t="s">
        <v>1802</v>
      </c>
      <c r="C34" s="26" t="s">
        <v>1803</v>
      </c>
      <c r="D34" s="32">
        <v>2003</v>
      </c>
      <c r="E34" s="26" t="s">
        <v>2136</v>
      </c>
      <c r="F34" s="26" t="s">
        <v>2157</v>
      </c>
      <c r="G34" s="26" t="s">
        <v>386</v>
      </c>
      <c r="H34" s="26" t="s">
        <v>868</v>
      </c>
      <c r="I34" s="26" t="s">
        <v>1804</v>
      </c>
      <c r="J34" s="26" t="s">
        <v>393</v>
      </c>
      <c r="K34" s="26" t="s">
        <v>2173</v>
      </c>
      <c r="L34" s="26" t="s">
        <v>389</v>
      </c>
      <c r="M34" s="26" t="s">
        <v>2369</v>
      </c>
      <c r="N34" s="26" t="s">
        <v>578</v>
      </c>
      <c r="O34" s="26" t="s">
        <v>591</v>
      </c>
      <c r="P34" s="26" t="s">
        <v>753</v>
      </c>
      <c r="Q34" s="26" t="s">
        <v>800</v>
      </c>
      <c r="R34" s="32" t="s">
        <v>1723</v>
      </c>
      <c r="S34" s="26" t="s">
        <v>389</v>
      </c>
    </row>
    <row r="35" spans="1:19" s="28" customFormat="1" x14ac:dyDescent="0.25">
      <c r="A35" s="26" t="s">
        <v>379</v>
      </c>
      <c r="B35" s="26" t="s">
        <v>1669</v>
      </c>
      <c r="C35" s="26" t="s">
        <v>1670</v>
      </c>
      <c r="D35" s="32">
        <v>2011</v>
      </c>
      <c r="E35" s="26" t="s">
        <v>2137</v>
      </c>
      <c r="F35" s="26" t="s">
        <v>2157</v>
      </c>
      <c r="G35" s="26" t="s">
        <v>386</v>
      </c>
      <c r="H35" s="26" t="s">
        <v>868</v>
      </c>
      <c r="I35" s="26" t="s">
        <v>843</v>
      </c>
      <c r="J35" s="26" t="s">
        <v>477</v>
      </c>
      <c r="K35" s="26" t="s">
        <v>2173</v>
      </c>
      <c r="L35" s="26" t="s">
        <v>389</v>
      </c>
      <c r="M35" s="26" t="s">
        <v>2379</v>
      </c>
      <c r="N35" s="26" t="s">
        <v>578</v>
      </c>
      <c r="O35" s="26" t="s">
        <v>584</v>
      </c>
      <c r="P35" s="26" t="s">
        <v>660</v>
      </c>
      <c r="Q35" s="26" t="s">
        <v>808</v>
      </c>
      <c r="R35" s="32" t="s">
        <v>1640</v>
      </c>
      <c r="S35" s="33" t="s">
        <v>389</v>
      </c>
    </row>
    <row r="36" spans="1:19" s="28" customFormat="1" x14ac:dyDescent="0.25">
      <c r="A36" s="26" t="s">
        <v>332</v>
      </c>
      <c r="B36" s="26" t="s">
        <v>1819</v>
      </c>
      <c r="C36" s="26" t="s">
        <v>2088</v>
      </c>
      <c r="D36" s="32">
        <v>2004</v>
      </c>
      <c r="E36" s="26" t="s">
        <v>2136</v>
      </c>
      <c r="F36" s="26" t="s">
        <v>2157</v>
      </c>
      <c r="G36" s="26" t="s">
        <v>386</v>
      </c>
      <c r="H36" s="26" t="s">
        <v>1820</v>
      </c>
      <c r="I36" s="26" t="s">
        <v>843</v>
      </c>
      <c r="J36" s="26" t="s">
        <v>487</v>
      </c>
      <c r="K36" s="26" t="s">
        <v>2173</v>
      </c>
      <c r="L36" s="26" t="s">
        <v>389</v>
      </c>
      <c r="M36" s="26" t="s">
        <v>2377</v>
      </c>
      <c r="N36" s="26" t="s">
        <v>578</v>
      </c>
      <c r="O36" s="26" t="s">
        <v>584</v>
      </c>
      <c r="P36" s="26" t="s">
        <v>757</v>
      </c>
      <c r="Q36" s="26" t="s">
        <v>800</v>
      </c>
      <c r="R36" s="32" t="s">
        <v>1723</v>
      </c>
      <c r="S36" s="26" t="s">
        <v>389</v>
      </c>
    </row>
    <row r="37" spans="1:19" s="28" customFormat="1" x14ac:dyDescent="0.25">
      <c r="A37" s="26" t="s">
        <v>320</v>
      </c>
      <c r="B37" s="26" t="s">
        <v>1787</v>
      </c>
      <c r="C37" s="26" t="s">
        <v>1788</v>
      </c>
      <c r="D37" s="32">
        <v>1999</v>
      </c>
      <c r="E37" s="26" t="s">
        <v>2137</v>
      </c>
      <c r="F37" s="26" t="s">
        <v>2156</v>
      </c>
      <c r="G37" s="26" t="s">
        <v>384</v>
      </c>
      <c r="H37" s="26" t="s">
        <v>992</v>
      </c>
      <c r="I37" s="26" t="s">
        <v>1789</v>
      </c>
      <c r="J37" s="28" t="s">
        <v>2164</v>
      </c>
      <c r="K37" s="26" t="s">
        <v>2173</v>
      </c>
      <c r="L37" s="26" t="s">
        <v>389</v>
      </c>
      <c r="M37" s="26" t="s">
        <v>554</v>
      </c>
      <c r="N37" s="26" t="s">
        <v>578</v>
      </c>
      <c r="O37" s="26" t="s">
        <v>584</v>
      </c>
      <c r="P37" s="26" t="s">
        <v>686</v>
      </c>
      <c r="Q37" s="26" t="s">
        <v>800</v>
      </c>
      <c r="R37" s="32" t="s">
        <v>1777</v>
      </c>
      <c r="S37" s="26" t="s">
        <v>389</v>
      </c>
    </row>
    <row r="38" spans="1:19" s="28" customFormat="1" x14ac:dyDescent="0.25">
      <c r="A38" s="28" t="s">
        <v>245</v>
      </c>
      <c r="B38" s="39" t="s">
        <v>1555</v>
      </c>
      <c r="C38" s="28" t="s">
        <v>1556</v>
      </c>
      <c r="D38" s="30">
        <v>2017</v>
      </c>
      <c r="E38" s="28" t="s">
        <v>2139</v>
      </c>
      <c r="F38" s="28" t="s">
        <v>2156</v>
      </c>
      <c r="G38" s="28" t="s">
        <v>384</v>
      </c>
      <c r="H38" s="28" t="s">
        <v>828</v>
      </c>
      <c r="I38" s="28" t="s">
        <v>1557</v>
      </c>
      <c r="J38" s="28" t="s">
        <v>2318</v>
      </c>
      <c r="K38" s="28" t="s">
        <v>2173</v>
      </c>
      <c r="L38" s="28" t="s">
        <v>389</v>
      </c>
      <c r="M38" s="28" t="s">
        <v>533</v>
      </c>
      <c r="N38" s="30" t="s">
        <v>578</v>
      </c>
      <c r="O38" s="28" t="s">
        <v>584</v>
      </c>
      <c r="P38" s="28" t="s">
        <v>710</v>
      </c>
      <c r="Q38" s="28" t="s">
        <v>805</v>
      </c>
      <c r="R38" s="38" t="s">
        <v>1558</v>
      </c>
      <c r="S38" s="28" t="s">
        <v>389</v>
      </c>
    </row>
    <row r="39" spans="1:19" s="28" customFormat="1" x14ac:dyDescent="0.25">
      <c r="A39" s="26" t="s">
        <v>330</v>
      </c>
      <c r="B39" s="26" t="s">
        <v>1813</v>
      </c>
      <c r="C39" s="26" t="s">
        <v>1814</v>
      </c>
      <c r="D39" s="32">
        <v>2004</v>
      </c>
      <c r="E39" s="26" t="s">
        <v>2137</v>
      </c>
      <c r="F39" s="26" t="s">
        <v>2156</v>
      </c>
      <c r="G39" s="26" t="s">
        <v>384</v>
      </c>
      <c r="H39" s="26" t="s">
        <v>992</v>
      </c>
      <c r="I39" s="26" t="s">
        <v>1815</v>
      </c>
      <c r="J39" s="28" t="s">
        <v>2164</v>
      </c>
      <c r="K39" s="26" t="s">
        <v>2173</v>
      </c>
      <c r="L39" s="26" t="s">
        <v>389</v>
      </c>
      <c r="M39" s="26" t="s">
        <v>557</v>
      </c>
      <c r="N39" s="26" t="s">
        <v>578</v>
      </c>
      <c r="O39" s="26" t="s">
        <v>584</v>
      </c>
      <c r="P39" s="26" t="s">
        <v>686</v>
      </c>
      <c r="Q39" s="26" t="s">
        <v>800</v>
      </c>
      <c r="R39" s="32" t="s">
        <v>1777</v>
      </c>
      <c r="S39" s="26" t="s">
        <v>389</v>
      </c>
    </row>
    <row r="40" spans="1:19" s="28" customFormat="1" x14ac:dyDescent="0.25">
      <c r="A40" s="26" t="s">
        <v>309</v>
      </c>
      <c r="B40" s="26" t="s">
        <v>1763</v>
      </c>
      <c r="C40" s="26" t="s">
        <v>1764</v>
      </c>
      <c r="D40" s="32">
        <v>1979</v>
      </c>
      <c r="E40" s="26" t="s">
        <v>2154</v>
      </c>
      <c r="F40" s="26" t="s">
        <v>2157</v>
      </c>
      <c r="G40" s="26" t="s">
        <v>386</v>
      </c>
      <c r="H40" s="26" t="s">
        <v>860</v>
      </c>
      <c r="I40" s="26" t="s">
        <v>2126</v>
      </c>
      <c r="J40" s="26" t="s">
        <v>481</v>
      </c>
      <c r="K40" s="26" t="s">
        <v>2173</v>
      </c>
      <c r="L40" s="26" t="s">
        <v>389</v>
      </c>
      <c r="M40" s="26" t="s">
        <v>550</v>
      </c>
      <c r="N40" s="26" t="s">
        <v>577</v>
      </c>
      <c r="O40" s="26" t="s">
        <v>599</v>
      </c>
      <c r="P40" s="26" t="s">
        <v>747</v>
      </c>
      <c r="Q40" s="26" t="s">
        <v>800</v>
      </c>
      <c r="R40" s="32" t="s">
        <v>1723</v>
      </c>
      <c r="S40" s="26" t="s">
        <v>389</v>
      </c>
    </row>
    <row r="41" spans="1:19" s="28" customFormat="1" x14ac:dyDescent="0.25">
      <c r="A41" s="26" t="s">
        <v>310</v>
      </c>
      <c r="B41" s="26" t="s">
        <v>1765</v>
      </c>
      <c r="C41" s="26" t="s">
        <v>1764</v>
      </c>
      <c r="D41" s="32">
        <v>1979</v>
      </c>
      <c r="E41" s="26" t="s">
        <v>2154</v>
      </c>
      <c r="F41" s="26" t="s">
        <v>2157</v>
      </c>
      <c r="G41" s="26" t="s">
        <v>386</v>
      </c>
      <c r="H41" s="26" t="s">
        <v>860</v>
      </c>
      <c r="I41" s="26" t="s">
        <v>2126</v>
      </c>
      <c r="J41" s="26" t="s">
        <v>481</v>
      </c>
      <c r="K41" s="26" t="s">
        <v>2173</v>
      </c>
      <c r="L41" s="26" t="s">
        <v>389</v>
      </c>
      <c r="M41" s="26" t="s">
        <v>551</v>
      </c>
      <c r="N41" s="26" t="s">
        <v>577</v>
      </c>
      <c r="O41" s="26" t="s">
        <v>599</v>
      </c>
      <c r="P41" s="49" t="s">
        <v>747</v>
      </c>
      <c r="Q41" s="26" t="s">
        <v>800</v>
      </c>
      <c r="R41" s="32" t="s">
        <v>1723</v>
      </c>
      <c r="S41" s="26" t="s">
        <v>389</v>
      </c>
    </row>
    <row r="42" spans="1:19" s="28" customFormat="1" x14ac:dyDescent="0.25">
      <c r="A42" s="26" t="s">
        <v>311</v>
      </c>
      <c r="B42" s="26" t="s">
        <v>1766</v>
      </c>
      <c r="C42" s="26" t="s">
        <v>1764</v>
      </c>
      <c r="D42" s="32">
        <v>1979</v>
      </c>
      <c r="E42" s="26" t="s">
        <v>2154</v>
      </c>
      <c r="F42" s="26" t="s">
        <v>2157</v>
      </c>
      <c r="G42" s="26" t="s">
        <v>386</v>
      </c>
      <c r="H42" s="26" t="s">
        <v>860</v>
      </c>
      <c r="I42" s="26" t="s">
        <v>2126</v>
      </c>
      <c r="J42" s="26" t="s">
        <v>481</v>
      </c>
      <c r="K42" s="26" t="s">
        <v>2173</v>
      </c>
      <c r="L42" s="26" t="s">
        <v>389</v>
      </c>
      <c r="M42" s="26" t="s">
        <v>552</v>
      </c>
      <c r="N42" s="26" t="s">
        <v>577</v>
      </c>
      <c r="O42" s="26" t="s">
        <v>599</v>
      </c>
      <c r="P42" s="26" t="s">
        <v>747</v>
      </c>
      <c r="Q42" s="26" t="s">
        <v>800</v>
      </c>
      <c r="R42" s="32" t="s">
        <v>1723</v>
      </c>
      <c r="S42" s="26" t="s">
        <v>389</v>
      </c>
    </row>
    <row r="43" spans="1:19" s="28" customFormat="1" x14ac:dyDescent="0.25">
      <c r="A43" s="26" t="s">
        <v>294</v>
      </c>
      <c r="B43" s="26" t="s">
        <v>1724</v>
      </c>
      <c r="C43" s="26" t="s">
        <v>915</v>
      </c>
      <c r="D43" s="32">
        <v>1984</v>
      </c>
      <c r="E43" s="26" t="s">
        <v>2307</v>
      </c>
      <c r="F43" s="26" t="s">
        <v>2156</v>
      </c>
      <c r="G43" s="26" t="s">
        <v>386</v>
      </c>
      <c r="H43" s="26" t="s">
        <v>860</v>
      </c>
      <c r="I43" s="26" t="s">
        <v>843</v>
      </c>
      <c r="J43" s="26" t="s">
        <v>393</v>
      </c>
      <c r="K43" s="26" t="s">
        <v>2173</v>
      </c>
      <c r="L43" s="26" t="s">
        <v>389</v>
      </c>
      <c r="M43" s="26" t="s">
        <v>534</v>
      </c>
      <c r="N43" s="32" t="s">
        <v>577</v>
      </c>
      <c r="O43" s="26" t="s">
        <v>584</v>
      </c>
      <c r="P43" s="26" t="s">
        <v>733</v>
      </c>
      <c r="Q43" s="26" t="s">
        <v>817</v>
      </c>
      <c r="R43" s="32" t="s">
        <v>1723</v>
      </c>
      <c r="S43" s="26" t="s">
        <v>389</v>
      </c>
    </row>
    <row r="44" spans="1:19" s="28" customFormat="1" x14ac:dyDescent="0.25">
      <c r="A44" s="26" t="s">
        <v>313</v>
      </c>
      <c r="B44" s="26" t="s">
        <v>1772</v>
      </c>
      <c r="C44" s="26" t="s">
        <v>915</v>
      </c>
      <c r="D44" s="32">
        <v>1993</v>
      </c>
      <c r="E44" s="26" t="s">
        <v>2136</v>
      </c>
      <c r="F44" s="26" t="s">
        <v>2157</v>
      </c>
      <c r="G44" s="26" t="s">
        <v>386</v>
      </c>
      <c r="H44" s="26" t="s">
        <v>1095</v>
      </c>
      <c r="I44" s="26" t="s">
        <v>843</v>
      </c>
      <c r="J44" s="26" t="s">
        <v>483</v>
      </c>
      <c r="K44" s="26" t="s">
        <v>2173</v>
      </c>
      <c r="L44" s="26" t="s">
        <v>389</v>
      </c>
      <c r="M44" s="26" t="s">
        <v>516</v>
      </c>
      <c r="N44" s="26" t="s">
        <v>577</v>
      </c>
      <c r="O44" s="26" t="s">
        <v>587</v>
      </c>
      <c r="P44" s="26" t="s">
        <v>748</v>
      </c>
      <c r="Q44" s="26" t="s">
        <v>800</v>
      </c>
      <c r="R44" s="37" t="s">
        <v>1773</v>
      </c>
      <c r="S44" s="26" t="s">
        <v>389</v>
      </c>
    </row>
    <row r="45" spans="1:19" s="28" customFormat="1" x14ac:dyDescent="0.25">
      <c r="A45" s="26" t="s">
        <v>316</v>
      </c>
      <c r="B45" s="26" t="s">
        <v>1778</v>
      </c>
      <c r="C45" s="26" t="s">
        <v>1151</v>
      </c>
      <c r="D45" s="32">
        <v>1996</v>
      </c>
      <c r="E45" s="26" t="s">
        <v>2136</v>
      </c>
      <c r="F45" s="26" t="s">
        <v>2157</v>
      </c>
      <c r="G45" s="26" t="s">
        <v>386</v>
      </c>
      <c r="H45" s="26" t="s">
        <v>1779</v>
      </c>
      <c r="I45" s="26" t="s">
        <v>1780</v>
      </c>
      <c r="J45" s="26" t="s">
        <v>398</v>
      </c>
      <c r="K45" s="26" t="s">
        <v>2173</v>
      </c>
      <c r="L45" s="26" t="s">
        <v>389</v>
      </c>
      <c r="M45" s="26" t="s">
        <v>553</v>
      </c>
      <c r="N45" s="26" t="s">
        <v>580</v>
      </c>
      <c r="O45" s="26" t="s">
        <v>584</v>
      </c>
      <c r="P45" s="26" t="s">
        <v>635</v>
      </c>
      <c r="Q45" s="26" t="s">
        <v>800</v>
      </c>
      <c r="R45" s="32" t="s">
        <v>1723</v>
      </c>
      <c r="S45" s="26" t="s">
        <v>1098</v>
      </c>
    </row>
    <row r="46" spans="1:19" s="28" customFormat="1" x14ac:dyDescent="0.25">
      <c r="A46" s="26" t="s">
        <v>381</v>
      </c>
      <c r="B46" s="26" t="s">
        <v>1675</v>
      </c>
      <c r="C46" s="26" t="s">
        <v>1676</v>
      </c>
      <c r="D46" s="32">
        <v>2011</v>
      </c>
      <c r="E46" s="26" t="s">
        <v>2137</v>
      </c>
      <c r="F46" s="26" t="s">
        <v>2156</v>
      </c>
      <c r="G46" s="26" t="s">
        <v>383</v>
      </c>
      <c r="H46" s="26" t="s">
        <v>898</v>
      </c>
      <c r="I46" s="26" t="s">
        <v>843</v>
      </c>
      <c r="J46" s="28" t="s">
        <v>464</v>
      </c>
      <c r="K46" s="26" t="s">
        <v>2173</v>
      </c>
      <c r="L46" s="26" t="s">
        <v>389</v>
      </c>
      <c r="M46" s="26" t="s">
        <v>547</v>
      </c>
      <c r="N46" s="26" t="s">
        <v>578</v>
      </c>
      <c r="O46" s="26" t="s">
        <v>584</v>
      </c>
      <c r="P46" s="49" t="s">
        <v>660</v>
      </c>
      <c r="Q46" s="26" t="s">
        <v>808</v>
      </c>
      <c r="R46" s="32" t="s">
        <v>1640</v>
      </c>
      <c r="S46" s="33" t="s">
        <v>389</v>
      </c>
    </row>
    <row r="47" spans="1:19" s="28" customFormat="1" x14ac:dyDescent="0.25">
      <c r="A47" s="28" t="s">
        <v>179</v>
      </c>
      <c r="B47" s="28" t="s">
        <v>1354</v>
      </c>
      <c r="C47" s="28" t="s">
        <v>1355</v>
      </c>
      <c r="D47" s="30">
        <v>2011</v>
      </c>
      <c r="E47" s="28" t="s">
        <v>2137</v>
      </c>
      <c r="F47" s="28" t="s">
        <v>2156</v>
      </c>
      <c r="G47" s="28" t="s">
        <v>384</v>
      </c>
      <c r="H47" s="28" t="s">
        <v>828</v>
      </c>
      <c r="I47" s="28" t="s">
        <v>1327</v>
      </c>
      <c r="J47" s="28" t="s">
        <v>443</v>
      </c>
      <c r="K47" s="28" t="s">
        <v>2173</v>
      </c>
      <c r="L47" s="28" t="s">
        <v>389</v>
      </c>
      <c r="M47" s="28" t="s">
        <v>534</v>
      </c>
      <c r="N47" s="30" t="s">
        <v>579</v>
      </c>
      <c r="O47" s="28" t="s">
        <v>584</v>
      </c>
      <c r="P47" s="28" t="s">
        <v>680</v>
      </c>
      <c r="Q47" s="28" t="s">
        <v>794</v>
      </c>
      <c r="R47" s="38" t="s">
        <v>1257</v>
      </c>
      <c r="S47" s="39" t="s">
        <v>389</v>
      </c>
    </row>
    <row r="48" spans="1:19" s="28" customFormat="1" x14ac:dyDescent="0.25">
      <c r="A48" s="26" t="s">
        <v>314</v>
      </c>
      <c r="B48" s="26" t="s">
        <v>1774</v>
      </c>
      <c r="C48" s="26" t="s">
        <v>1775</v>
      </c>
      <c r="D48" s="32" t="s">
        <v>315</v>
      </c>
      <c r="E48" s="26" t="s">
        <v>2137</v>
      </c>
      <c r="F48" s="26" t="s">
        <v>2156</v>
      </c>
      <c r="G48" s="26" t="s">
        <v>384</v>
      </c>
      <c r="H48" s="26" t="s">
        <v>992</v>
      </c>
      <c r="I48" s="26" t="s">
        <v>1776</v>
      </c>
      <c r="J48" s="28" t="s">
        <v>2164</v>
      </c>
      <c r="K48" s="26" t="s">
        <v>2173</v>
      </c>
      <c r="L48" s="26" t="s">
        <v>389</v>
      </c>
      <c r="M48" s="26" t="s">
        <v>546</v>
      </c>
      <c r="N48" s="26" t="s">
        <v>578</v>
      </c>
      <c r="O48" s="26" t="s">
        <v>584</v>
      </c>
      <c r="P48" s="49" t="s">
        <v>686</v>
      </c>
      <c r="Q48" s="26" t="s">
        <v>800</v>
      </c>
      <c r="R48" s="32" t="s">
        <v>1777</v>
      </c>
      <c r="S48" s="26" t="s">
        <v>389</v>
      </c>
    </row>
    <row r="49" spans="1:19" s="28" customFormat="1" x14ac:dyDescent="0.25">
      <c r="A49" s="26" t="s">
        <v>376</v>
      </c>
      <c r="B49" s="26" t="s">
        <v>1662</v>
      </c>
      <c r="C49" s="26" t="s">
        <v>1663</v>
      </c>
      <c r="D49" s="32">
        <v>2006</v>
      </c>
      <c r="E49" s="26" t="s">
        <v>2137</v>
      </c>
      <c r="F49" s="26" t="s">
        <v>2156</v>
      </c>
      <c r="G49" s="26" t="s">
        <v>387</v>
      </c>
      <c r="H49" s="26" t="s">
        <v>828</v>
      </c>
      <c r="I49" s="26" t="s">
        <v>2128</v>
      </c>
      <c r="J49" s="26" t="s">
        <v>392</v>
      </c>
      <c r="K49" s="26" t="s">
        <v>2173</v>
      </c>
      <c r="L49" s="26" t="s">
        <v>389</v>
      </c>
      <c r="M49" s="26" t="s">
        <v>543</v>
      </c>
      <c r="N49" s="26" t="s">
        <v>578</v>
      </c>
      <c r="O49" s="26" t="s">
        <v>584</v>
      </c>
      <c r="P49" s="26" t="s">
        <v>660</v>
      </c>
      <c r="Q49" s="26" t="s">
        <v>808</v>
      </c>
      <c r="R49" s="34" t="s">
        <v>1640</v>
      </c>
      <c r="S49" s="26" t="s">
        <v>389</v>
      </c>
    </row>
    <row r="50" spans="1:19" s="28" customFormat="1" x14ac:dyDescent="0.25">
      <c r="A50" s="26" t="s">
        <v>278</v>
      </c>
      <c r="B50" s="26" t="s">
        <v>1659</v>
      </c>
      <c r="C50" s="26" t="s">
        <v>1023</v>
      </c>
      <c r="D50" s="32">
        <v>2001</v>
      </c>
      <c r="E50" s="26" t="s">
        <v>2137</v>
      </c>
      <c r="F50" s="26" t="s">
        <v>2156</v>
      </c>
      <c r="G50" s="26" t="s">
        <v>387</v>
      </c>
      <c r="H50" s="26" t="s">
        <v>828</v>
      </c>
      <c r="I50" s="26" t="s">
        <v>843</v>
      </c>
      <c r="J50" s="26" t="s">
        <v>474</v>
      </c>
      <c r="K50" s="26" t="s">
        <v>2173</v>
      </c>
      <c r="L50" s="26" t="s">
        <v>389</v>
      </c>
      <c r="M50" s="26" t="s">
        <v>2374</v>
      </c>
      <c r="N50" s="26" t="s">
        <v>578</v>
      </c>
      <c r="O50" s="26" t="s">
        <v>584</v>
      </c>
      <c r="P50" s="49" t="s">
        <v>660</v>
      </c>
      <c r="Q50" s="26" t="s">
        <v>808</v>
      </c>
      <c r="R50" s="34" t="s">
        <v>1640</v>
      </c>
      <c r="S50" s="26" t="s">
        <v>389</v>
      </c>
    </row>
    <row r="51" spans="1:19" s="28" customFormat="1" x14ac:dyDescent="0.25">
      <c r="A51" s="26" t="s">
        <v>338</v>
      </c>
      <c r="B51" s="26" t="s">
        <v>1832</v>
      </c>
      <c r="C51" s="26" t="s">
        <v>1023</v>
      </c>
      <c r="D51" s="32">
        <v>2005</v>
      </c>
      <c r="E51" s="26" t="s">
        <v>2139</v>
      </c>
      <c r="F51" s="26" t="s">
        <v>2156</v>
      </c>
      <c r="G51" s="26" t="s">
        <v>387</v>
      </c>
      <c r="H51" s="26" t="s">
        <v>1833</v>
      </c>
      <c r="I51" s="26" t="s">
        <v>843</v>
      </c>
      <c r="J51" s="28" t="s">
        <v>2316</v>
      </c>
      <c r="K51" s="26" t="s">
        <v>2173</v>
      </c>
      <c r="L51" s="26" t="s">
        <v>389</v>
      </c>
      <c r="M51" s="26" t="s">
        <v>2347</v>
      </c>
      <c r="N51" s="26" t="s">
        <v>577</v>
      </c>
      <c r="O51" s="26" t="s">
        <v>584</v>
      </c>
      <c r="P51" s="26" t="s">
        <v>763</v>
      </c>
      <c r="Q51" s="26" t="s">
        <v>800</v>
      </c>
      <c r="R51" s="32" t="s">
        <v>1834</v>
      </c>
      <c r="S51" s="26" t="s">
        <v>389</v>
      </c>
    </row>
    <row r="52" spans="1:19" s="28" customFormat="1" x14ac:dyDescent="0.25">
      <c r="A52" s="26" t="s">
        <v>348</v>
      </c>
      <c r="B52" s="26" t="s">
        <v>1858</v>
      </c>
      <c r="C52" s="26" t="s">
        <v>1859</v>
      </c>
      <c r="D52" s="32">
        <v>2010</v>
      </c>
      <c r="E52" s="26" t="s">
        <v>2136</v>
      </c>
      <c r="F52" s="26" t="s">
        <v>2157</v>
      </c>
      <c r="G52" s="26" t="s">
        <v>385</v>
      </c>
      <c r="H52" s="26" t="s">
        <v>1860</v>
      </c>
      <c r="I52" s="26" t="s">
        <v>1861</v>
      </c>
      <c r="J52" s="26" t="s">
        <v>394</v>
      </c>
      <c r="K52" s="26" t="s">
        <v>2173</v>
      </c>
      <c r="L52" s="26" t="s">
        <v>389</v>
      </c>
      <c r="M52" s="26" t="s">
        <v>2382</v>
      </c>
      <c r="N52" s="26" t="s">
        <v>578</v>
      </c>
      <c r="O52" s="26" t="s">
        <v>595</v>
      </c>
      <c r="P52" s="49" t="s">
        <v>770</v>
      </c>
      <c r="Q52" s="26" t="s">
        <v>800</v>
      </c>
      <c r="R52" s="32" t="s">
        <v>1723</v>
      </c>
      <c r="S52" s="26" t="s">
        <v>389</v>
      </c>
    </row>
    <row r="53" spans="1:19" s="28" customFormat="1" x14ac:dyDescent="0.25">
      <c r="A53" s="26" t="s">
        <v>344</v>
      </c>
      <c r="B53" s="26" t="s">
        <v>1849</v>
      </c>
      <c r="C53" s="26" t="s">
        <v>1850</v>
      </c>
      <c r="D53" s="32">
        <v>2008</v>
      </c>
      <c r="E53" s="26" t="s">
        <v>2136</v>
      </c>
      <c r="F53" s="26" t="s">
        <v>2157</v>
      </c>
      <c r="G53" s="26" t="s">
        <v>386</v>
      </c>
      <c r="H53" s="26" t="s">
        <v>898</v>
      </c>
      <c r="I53" s="26" t="s">
        <v>843</v>
      </c>
      <c r="J53" s="26" t="s">
        <v>417</v>
      </c>
      <c r="K53" s="26" t="s">
        <v>2173</v>
      </c>
      <c r="L53" s="26" t="s">
        <v>389</v>
      </c>
      <c r="M53" s="26" t="s">
        <v>2336</v>
      </c>
      <c r="N53" s="26" t="s">
        <v>577</v>
      </c>
      <c r="O53" s="26" t="s">
        <v>587</v>
      </c>
      <c r="P53" s="26" t="s">
        <v>767</v>
      </c>
      <c r="Q53" s="26" t="s">
        <v>800</v>
      </c>
      <c r="R53" s="32" t="s">
        <v>1851</v>
      </c>
      <c r="S53" s="26" t="s">
        <v>389</v>
      </c>
    </row>
    <row r="54" spans="1:19" s="28" customFormat="1" x14ac:dyDescent="0.25">
      <c r="A54" s="26" t="s">
        <v>346</v>
      </c>
      <c r="B54" s="26" t="s">
        <v>1854</v>
      </c>
      <c r="C54" s="26" t="s">
        <v>1855</v>
      </c>
      <c r="D54" s="32">
        <v>2009</v>
      </c>
      <c r="E54" s="26" t="s">
        <v>2136</v>
      </c>
      <c r="F54" s="26" t="s">
        <v>2157</v>
      </c>
      <c r="G54" s="26" t="s">
        <v>385</v>
      </c>
      <c r="H54" s="26" t="s">
        <v>898</v>
      </c>
      <c r="I54" s="26" t="s">
        <v>843</v>
      </c>
      <c r="J54" s="26" t="s">
        <v>392</v>
      </c>
      <c r="K54" s="26" t="s">
        <v>2173</v>
      </c>
      <c r="L54" s="26" t="s">
        <v>389</v>
      </c>
      <c r="M54" s="26" t="s">
        <v>516</v>
      </c>
      <c r="N54" s="26" t="s">
        <v>578</v>
      </c>
      <c r="O54" s="26" t="s">
        <v>584</v>
      </c>
      <c r="P54" s="26" t="s">
        <v>769</v>
      </c>
      <c r="Q54" s="26" t="s">
        <v>800</v>
      </c>
      <c r="R54" s="32" t="s">
        <v>1856</v>
      </c>
      <c r="S54" s="26" t="s">
        <v>389</v>
      </c>
    </row>
    <row r="55" spans="1:19" s="28" customFormat="1" x14ac:dyDescent="0.25">
      <c r="A55" s="26" t="s">
        <v>349</v>
      </c>
      <c r="B55" s="26" t="s">
        <v>1862</v>
      </c>
      <c r="C55" s="26" t="s">
        <v>1863</v>
      </c>
      <c r="D55" s="32">
        <v>2011</v>
      </c>
      <c r="E55" s="26" t="s">
        <v>2154</v>
      </c>
      <c r="F55" s="26" t="s">
        <v>2157</v>
      </c>
      <c r="G55" s="26" t="s">
        <v>386</v>
      </c>
      <c r="H55" s="26" t="s">
        <v>925</v>
      </c>
      <c r="I55" s="26" t="s">
        <v>2123</v>
      </c>
      <c r="J55" s="26" t="s">
        <v>491</v>
      </c>
      <c r="K55" s="26" t="s">
        <v>2173</v>
      </c>
      <c r="L55" s="26" t="s">
        <v>389</v>
      </c>
      <c r="M55" s="26" t="s">
        <v>2330</v>
      </c>
      <c r="N55" s="26" t="s">
        <v>580</v>
      </c>
      <c r="O55" s="26" t="s">
        <v>601</v>
      </c>
      <c r="P55" s="26" t="s">
        <v>771</v>
      </c>
      <c r="Q55" s="26" t="s">
        <v>800</v>
      </c>
      <c r="R55" s="32" t="s">
        <v>1864</v>
      </c>
      <c r="S55" s="26" t="s">
        <v>389</v>
      </c>
    </row>
    <row r="56" spans="1:19" s="28" customFormat="1" x14ac:dyDescent="0.25">
      <c r="A56" s="26" t="s">
        <v>333</v>
      </c>
      <c r="B56" s="26" t="s">
        <v>1821</v>
      </c>
      <c r="C56" s="26" t="s">
        <v>1822</v>
      </c>
      <c r="D56" s="32">
        <v>2005</v>
      </c>
      <c r="E56" s="26" t="s">
        <v>2154</v>
      </c>
      <c r="F56" s="26" t="s">
        <v>2157</v>
      </c>
      <c r="G56" s="26" t="s">
        <v>386</v>
      </c>
      <c r="H56" s="26" t="s">
        <v>868</v>
      </c>
      <c r="I56" s="26" t="s">
        <v>997</v>
      </c>
      <c r="J56" s="26" t="s">
        <v>414</v>
      </c>
      <c r="K56" s="26" t="s">
        <v>2173</v>
      </c>
      <c r="L56" s="26" t="s">
        <v>389</v>
      </c>
      <c r="M56" s="26" t="s">
        <v>559</v>
      </c>
      <c r="N56" s="26" t="s">
        <v>580</v>
      </c>
      <c r="O56" s="26" t="s">
        <v>584</v>
      </c>
      <c r="P56" s="26" t="s">
        <v>758</v>
      </c>
      <c r="Q56" s="26" t="s">
        <v>800</v>
      </c>
      <c r="R56" s="32" t="s">
        <v>1723</v>
      </c>
      <c r="S56" s="26" t="s">
        <v>389</v>
      </c>
    </row>
    <row r="57" spans="1:19" s="28" customFormat="1" x14ac:dyDescent="0.25">
      <c r="A57" s="26" t="s">
        <v>1928</v>
      </c>
      <c r="B57" s="26" t="s">
        <v>1929</v>
      </c>
      <c r="C57" s="50" t="s">
        <v>1930</v>
      </c>
      <c r="D57" s="32">
        <v>2006</v>
      </c>
      <c r="E57" s="26" t="s">
        <v>2154</v>
      </c>
      <c r="F57" s="26" t="s">
        <v>2157</v>
      </c>
      <c r="G57" s="26" t="s">
        <v>385</v>
      </c>
      <c r="H57" s="26" t="s">
        <v>828</v>
      </c>
      <c r="I57" s="26" t="s">
        <v>1388</v>
      </c>
      <c r="J57" s="26" t="s">
        <v>411</v>
      </c>
      <c r="K57" s="26" t="s">
        <v>2173</v>
      </c>
      <c r="L57" s="26" t="s">
        <v>389</v>
      </c>
      <c r="M57" s="26" t="s">
        <v>2333</v>
      </c>
      <c r="N57" s="32" t="s">
        <v>580</v>
      </c>
      <c r="O57" s="26" t="s">
        <v>411</v>
      </c>
      <c r="P57" s="26" t="s">
        <v>389</v>
      </c>
      <c r="Q57" s="26" t="s">
        <v>819</v>
      </c>
      <c r="R57" s="32" t="s">
        <v>1723</v>
      </c>
      <c r="S57" s="26" t="s">
        <v>389</v>
      </c>
    </row>
    <row r="58" spans="1:19" s="28" customFormat="1" x14ac:dyDescent="0.25">
      <c r="A58" s="26" t="s">
        <v>1932</v>
      </c>
      <c r="B58" s="26" t="s">
        <v>1933</v>
      </c>
      <c r="C58" s="50" t="s">
        <v>1930</v>
      </c>
      <c r="D58" s="32">
        <v>2007</v>
      </c>
      <c r="E58" s="26" t="s">
        <v>2154</v>
      </c>
      <c r="F58" s="26" t="s">
        <v>2157</v>
      </c>
      <c r="G58" s="26" t="s">
        <v>385</v>
      </c>
      <c r="H58" s="26" t="s">
        <v>828</v>
      </c>
      <c r="I58" s="26" t="s">
        <v>1388</v>
      </c>
      <c r="J58" s="26" t="s">
        <v>411</v>
      </c>
      <c r="K58" s="26" t="s">
        <v>2173</v>
      </c>
      <c r="L58" s="26" t="s">
        <v>389</v>
      </c>
      <c r="M58" s="26" t="s">
        <v>2334</v>
      </c>
      <c r="N58" s="32" t="s">
        <v>580</v>
      </c>
      <c r="O58" s="26" t="s">
        <v>411</v>
      </c>
      <c r="P58" s="26" t="s">
        <v>389</v>
      </c>
      <c r="Q58" s="26" t="s">
        <v>819</v>
      </c>
      <c r="R58" s="32" t="s">
        <v>1723</v>
      </c>
      <c r="S58" s="26" t="s">
        <v>389</v>
      </c>
    </row>
    <row r="59" spans="1:19" s="28" customFormat="1" x14ac:dyDescent="0.25">
      <c r="A59" s="26" t="s">
        <v>1916</v>
      </c>
      <c r="B59" s="26" t="s">
        <v>1917</v>
      </c>
      <c r="C59" s="26" t="s">
        <v>1918</v>
      </c>
      <c r="D59" s="32">
        <v>2005</v>
      </c>
      <c r="E59" s="26" t="s">
        <v>2307</v>
      </c>
      <c r="F59" s="26" t="s">
        <v>2156</v>
      </c>
      <c r="G59" s="26" t="s">
        <v>386</v>
      </c>
      <c r="H59" s="26" t="s">
        <v>925</v>
      </c>
      <c r="I59" s="26" t="s">
        <v>1123</v>
      </c>
      <c r="J59" s="26" t="s">
        <v>400</v>
      </c>
      <c r="K59" s="26" t="s">
        <v>2173</v>
      </c>
      <c r="L59" s="26" t="s">
        <v>389</v>
      </c>
      <c r="M59" s="26" t="s">
        <v>516</v>
      </c>
      <c r="N59" s="26" t="s">
        <v>578</v>
      </c>
      <c r="O59" s="26" t="s">
        <v>584</v>
      </c>
      <c r="P59" s="26" t="s">
        <v>822</v>
      </c>
      <c r="Q59" s="26" t="s">
        <v>1919</v>
      </c>
      <c r="R59" s="37" t="s">
        <v>1920</v>
      </c>
      <c r="S59" s="26" t="s">
        <v>389</v>
      </c>
    </row>
    <row r="60" spans="1:19" s="28" customFormat="1" x14ac:dyDescent="0.25">
      <c r="A60" s="26" t="s">
        <v>291</v>
      </c>
      <c r="B60" s="26" t="s">
        <v>1716</v>
      </c>
      <c r="C60" s="26" t="s">
        <v>1717</v>
      </c>
      <c r="D60" s="26" t="s">
        <v>292</v>
      </c>
      <c r="E60" s="30" t="s">
        <v>2310</v>
      </c>
      <c r="F60" s="26" t="s">
        <v>2157</v>
      </c>
      <c r="G60" s="26" t="s">
        <v>383</v>
      </c>
      <c r="H60" s="26" t="s">
        <v>1718</v>
      </c>
      <c r="I60" s="26" t="s">
        <v>829</v>
      </c>
      <c r="J60" s="26" t="s">
        <v>2314</v>
      </c>
      <c r="K60" s="26" t="s">
        <v>2173</v>
      </c>
      <c r="L60" s="26" t="s">
        <v>389</v>
      </c>
      <c r="M60" s="26" t="s">
        <v>2337</v>
      </c>
      <c r="N60" s="26" t="s">
        <v>578</v>
      </c>
      <c r="O60" s="26" t="s">
        <v>584</v>
      </c>
      <c r="P60" s="49" t="s">
        <v>731</v>
      </c>
      <c r="Q60" s="26" t="s">
        <v>816</v>
      </c>
      <c r="R60" s="26" t="s">
        <v>1719</v>
      </c>
      <c r="S60" s="26" t="s">
        <v>834</v>
      </c>
    </row>
    <row r="61" spans="1:19" s="28" customFormat="1" x14ac:dyDescent="0.25">
      <c r="A61" s="28" t="s">
        <v>166</v>
      </c>
      <c r="B61" s="28" t="s">
        <v>1314</v>
      </c>
      <c r="C61" s="28" t="s">
        <v>1315</v>
      </c>
      <c r="D61" s="30">
        <v>2010</v>
      </c>
      <c r="E61" s="28" t="s">
        <v>2307</v>
      </c>
      <c r="F61" s="28" t="s">
        <v>2156</v>
      </c>
      <c r="G61" s="28" t="s">
        <v>384</v>
      </c>
      <c r="H61" s="28" t="s">
        <v>828</v>
      </c>
      <c r="I61" s="28" t="s">
        <v>902</v>
      </c>
      <c r="J61" s="28" t="s">
        <v>2164</v>
      </c>
      <c r="K61" s="28" t="s">
        <v>2173</v>
      </c>
      <c r="L61" s="28" t="s">
        <v>389</v>
      </c>
      <c r="M61" s="28" t="s">
        <v>533</v>
      </c>
      <c r="N61" s="30" t="s">
        <v>578</v>
      </c>
      <c r="O61" s="28" t="s">
        <v>584</v>
      </c>
      <c r="P61" s="28" t="s">
        <v>676</v>
      </c>
      <c r="Q61" s="28" t="s">
        <v>796</v>
      </c>
      <c r="R61" s="38" t="s">
        <v>1316</v>
      </c>
      <c r="S61" s="39" t="s">
        <v>389</v>
      </c>
    </row>
    <row r="62" spans="1:19" s="28" customFormat="1" x14ac:dyDescent="0.25">
      <c r="A62" s="26" t="s">
        <v>303</v>
      </c>
      <c r="B62" s="26" t="s">
        <v>1746</v>
      </c>
      <c r="C62" s="26" t="s">
        <v>1747</v>
      </c>
      <c r="D62" s="32" t="s">
        <v>304</v>
      </c>
      <c r="E62" s="26" t="s">
        <v>2136</v>
      </c>
      <c r="F62" s="26" t="s">
        <v>2156</v>
      </c>
      <c r="G62" s="26" t="s">
        <v>386</v>
      </c>
      <c r="H62" s="26" t="s">
        <v>1748</v>
      </c>
      <c r="I62" s="26" t="s">
        <v>843</v>
      </c>
      <c r="J62" s="26" t="s">
        <v>392</v>
      </c>
      <c r="K62" s="26" t="s">
        <v>2172</v>
      </c>
      <c r="L62" s="26" t="s">
        <v>513</v>
      </c>
      <c r="M62" s="26" t="s">
        <v>548</v>
      </c>
      <c r="N62" s="26" t="s">
        <v>577</v>
      </c>
      <c r="O62" s="26" t="s">
        <v>587</v>
      </c>
      <c r="P62" s="26" t="s">
        <v>742</v>
      </c>
      <c r="Q62" s="26" t="s">
        <v>800</v>
      </c>
      <c r="R62" s="32" t="s">
        <v>1749</v>
      </c>
      <c r="S62" s="26" t="s">
        <v>389</v>
      </c>
    </row>
    <row r="63" spans="1:19" s="28" customFormat="1" x14ac:dyDescent="0.25">
      <c r="A63" s="26" t="s">
        <v>300</v>
      </c>
      <c r="B63" s="26" t="s">
        <v>1737</v>
      </c>
      <c r="C63" s="26" t="s">
        <v>1738</v>
      </c>
      <c r="D63" s="32">
        <v>2009</v>
      </c>
      <c r="E63" s="26" t="s">
        <v>2309</v>
      </c>
      <c r="F63" s="26" t="s">
        <v>2156</v>
      </c>
      <c r="G63" s="26" t="s">
        <v>385</v>
      </c>
      <c r="H63" s="26" t="s">
        <v>828</v>
      </c>
      <c r="I63" s="26" t="s">
        <v>2130</v>
      </c>
      <c r="J63" s="26" t="s">
        <v>392</v>
      </c>
      <c r="K63" s="26" t="s">
        <v>2173</v>
      </c>
      <c r="L63" s="26" t="s">
        <v>389</v>
      </c>
      <c r="M63" s="26" t="s">
        <v>516</v>
      </c>
      <c r="N63" s="32" t="s">
        <v>578</v>
      </c>
      <c r="O63" s="26" t="s">
        <v>584</v>
      </c>
      <c r="P63" s="26" t="s">
        <v>739</v>
      </c>
      <c r="Q63" s="26" t="s">
        <v>818</v>
      </c>
      <c r="R63" s="32" t="s">
        <v>1723</v>
      </c>
      <c r="S63" s="26" t="s">
        <v>389</v>
      </c>
    </row>
    <row r="64" spans="1:19" s="28" customFormat="1" x14ac:dyDescent="0.25">
      <c r="A64" s="26" t="s">
        <v>317</v>
      </c>
      <c r="B64" s="26" t="s">
        <v>1781</v>
      </c>
      <c r="C64" s="26" t="s">
        <v>686</v>
      </c>
      <c r="D64" s="32">
        <v>1998</v>
      </c>
      <c r="E64" s="26" t="s">
        <v>2136</v>
      </c>
      <c r="F64" s="26" t="s">
        <v>2157</v>
      </c>
      <c r="G64" s="26" t="s">
        <v>384</v>
      </c>
      <c r="H64" s="26" t="s">
        <v>992</v>
      </c>
      <c r="I64" s="26" t="s">
        <v>1213</v>
      </c>
      <c r="J64" s="28" t="s">
        <v>2164</v>
      </c>
      <c r="K64" s="26" t="s">
        <v>2173</v>
      </c>
      <c r="L64" s="26" t="s">
        <v>389</v>
      </c>
      <c r="M64" s="26" t="s">
        <v>2364</v>
      </c>
      <c r="N64" s="26" t="s">
        <v>578</v>
      </c>
      <c r="O64" s="26" t="s">
        <v>584</v>
      </c>
      <c r="P64" s="26" t="s">
        <v>686</v>
      </c>
      <c r="Q64" s="26" t="s">
        <v>800</v>
      </c>
      <c r="R64" s="32" t="s">
        <v>1723</v>
      </c>
      <c r="S64" s="26" t="s">
        <v>389</v>
      </c>
    </row>
    <row r="65" spans="1:19" s="28" customFormat="1" x14ac:dyDescent="0.25">
      <c r="A65" s="26" t="s">
        <v>327</v>
      </c>
      <c r="B65" s="26" t="s">
        <v>1805</v>
      </c>
      <c r="C65" s="26" t="s">
        <v>686</v>
      </c>
      <c r="D65" s="32">
        <v>2003</v>
      </c>
      <c r="E65" s="26" t="s">
        <v>2154</v>
      </c>
      <c r="F65" s="26" t="s">
        <v>2156</v>
      </c>
      <c r="G65" s="26" t="s">
        <v>384</v>
      </c>
      <c r="H65" s="26" t="s">
        <v>992</v>
      </c>
      <c r="I65" s="26" t="s">
        <v>1213</v>
      </c>
      <c r="J65" s="26" t="s">
        <v>485</v>
      </c>
      <c r="K65" s="26" t="s">
        <v>2173</v>
      </c>
      <c r="L65" s="26" t="s">
        <v>389</v>
      </c>
      <c r="M65" s="26" t="s">
        <v>533</v>
      </c>
      <c r="N65" s="26" t="s">
        <v>578</v>
      </c>
      <c r="O65" s="26" t="s">
        <v>584</v>
      </c>
      <c r="P65" s="26" t="s">
        <v>686</v>
      </c>
      <c r="Q65" s="26" t="s">
        <v>800</v>
      </c>
      <c r="R65" s="32" t="s">
        <v>1806</v>
      </c>
      <c r="S65" s="26" t="s">
        <v>389</v>
      </c>
    </row>
    <row r="66" spans="1:19" s="28" customFormat="1" x14ac:dyDescent="0.25">
      <c r="A66" s="28" t="s">
        <v>176</v>
      </c>
      <c r="B66" s="28" t="s">
        <v>1346</v>
      </c>
      <c r="C66" s="28" t="s">
        <v>686</v>
      </c>
      <c r="D66" s="30">
        <v>2011</v>
      </c>
      <c r="E66" s="28" t="s">
        <v>2136</v>
      </c>
      <c r="F66" s="28" t="s">
        <v>2157</v>
      </c>
      <c r="G66" s="28" t="s">
        <v>384</v>
      </c>
      <c r="H66" s="28" t="s">
        <v>1347</v>
      </c>
      <c r="I66" s="28" t="s">
        <v>1213</v>
      </c>
      <c r="J66" s="28" t="s">
        <v>442</v>
      </c>
      <c r="K66" s="28" t="s">
        <v>2173</v>
      </c>
      <c r="L66" s="28" t="s">
        <v>389</v>
      </c>
      <c r="M66" s="28" t="s">
        <v>2345</v>
      </c>
      <c r="N66" s="30" t="s">
        <v>578</v>
      </c>
      <c r="O66" s="28" t="s">
        <v>584</v>
      </c>
      <c r="P66" s="28" t="s">
        <v>686</v>
      </c>
      <c r="Q66" s="28" t="s">
        <v>799</v>
      </c>
      <c r="R66" s="30" t="s">
        <v>1348</v>
      </c>
      <c r="S66" s="39" t="s">
        <v>389</v>
      </c>
    </row>
    <row r="67" spans="1:19" s="28" customFormat="1" x14ac:dyDescent="0.25">
      <c r="A67" s="26" t="s">
        <v>284</v>
      </c>
      <c r="B67" s="26" t="s">
        <v>1691</v>
      </c>
      <c r="C67" s="26" t="s">
        <v>1692</v>
      </c>
      <c r="D67" s="32">
        <v>2016</v>
      </c>
      <c r="E67" s="26" t="s">
        <v>2152</v>
      </c>
      <c r="F67" s="26" t="s">
        <v>2156</v>
      </c>
      <c r="G67" s="26" t="s">
        <v>384</v>
      </c>
      <c r="H67" s="26" t="s">
        <v>828</v>
      </c>
      <c r="I67" s="26" t="s">
        <v>1693</v>
      </c>
      <c r="J67" s="28" t="s">
        <v>2164</v>
      </c>
      <c r="K67" s="26" t="s">
        <v>2173</v>
      </c>
      <c r="L67" s="26" t="s">
        <v>389</v>
      </c>
      <c r="M67" s="26" t="s">
        <v>533</v>
      </c>
      <c r="N67" s="32" t="s">
        <v>578</v>
      </c>
      <c r="O67" s="26" t="s">
        <v>584</v>
      </c>
      <c r="P67" s="26" t="s">
        <v>726</v>
      </c>
      <c r="Q67" s="26" t="s">
        <v>813</v>
      </c>
      <c r="R67" s="36" t="s">
        <v>1694</v>
      </c>
      <c r="S67" s="26" t="s">
        <v>389</v>
      </c>
    </row>
    <row r="68" spans="1:19" s="26" customFormat="1" x14ac:dyDescent="0.25">
      <c r="A68" s="26" t="s">
        <v>334</v>
      </c>
      <c r="B68" s="26" t="s">
        <v>1823</v>
      </c>
      <c r="C68" s="26" t="s">
        <v>2089</v>
      </c>
      <c r="D68" s="32">
        <v>2005</v>
      </c>
      <c r="E68" s="26" t="s">
        <v>2136</v>
      </c>
      <c r="F68" s="26" t="s">
        <v>2157</v>
      </c>
      <c r="G68" s="26" t="s">
        <v>386</v>
      </c>
      <c r="H68" s="26" t="s">
        <v>925</v>
      </c>
      <c r="I68" s="26" t="s">
        <v>2123</v>
      </c>
      <c r="J68" s="26" t="s">
        <v>400</v>
      </c>
      <c r="K68" s="26" t="s">
        <v>2173</v>
      </c>
      <c r="L68" s="26" t="s">
        <v>389</v>
      </c>
      <c r="M68" s="26" t="s">
        <v>560</v>
      </c>
      <c r="N68" s="26" t="s">
        <v>578</v>
      </c>
      <c r="O68" s="26" t="s">
        <v>584</v>
      </c>
      <c r="P68" s="26" t="s">
        <v>759</v>
      </c>
      <c r="Q68" s="26" t="s">
        <v>800</v>
      </c>
      <c r="R68" s="32" t="s">
        <v>1723</v>
      </c>
      <c r="S68" s="26" t="s">
        <v>389</v>
      </c>
    </row>
    <row r="69" spans="1:19" s="26" customFormat="1" x14ac:dyDescent="0.25">
      <c r="A69" s="26" t="s">
        <v>293</v>
      </c>
      <c r="B69" s="26" t="s">
        <v>1720</v>
      </c>
      <c r="C69" s="26" t="s">
        <v>1721</v>
      </c>
      <c r="D69" s="32">
        <v>2000</v>
      </c>
      <c r="E69" s="26" t="s">
        <v>2136</v>
      </c>
      <c r="F69" s="26" t="s">
        <v>2157</v>
      </c>
      <c r="G69" s="26" t="s">
        <v>386</v>
      </c>
      <c r="H69" s="26" t="s">
        <v>868</v>
      </c>
      <c r="I69" s="26" t="s">
        <v>1722</v>
      </c>
      <c r="J69" s="26" t="s">
        <v>393</v>
      </c>
      <c r="K69" s="26" t="s">
        <v>2173</v>
      </c>
      <c r="L69" s="26" t="s">
        <v>389</v>
      </c>
      <c r="M69" s="26" t="s">
        <v>2370</v>
      </c>
      <c r="N69" s="32" t="s">
        <v>580</v>
      </c>
      <c r="O69" s="26" t="s">
        <v>584</v>
      </c>
      <c r="P69" s="26" t="s">
        <v>732</v>
      </c>
      <c r="Q69" s="26" t="s">
        <v>816</v>
      </c>
      <c r="R69" s="26" t="s">
        <v>1723</v>
      </c>
      <c r="S69" s="26" t="s">
        <v>389</v>
      </c>
    </row>
    <row r="70" spans="1:19" s="26" customFormat="1" x14ac:dyDescent="0.25">
      <c r="A70" s="26" t="s">
        <v>276</v>
      </c>
      <c r="B70" s="26" t="s">
        <v>1653</v>
      </c>
      <c r="C70" s="26" t="s">
        <v>1654</v>
      </c>
      <c r="D70" s="32">
        <v>2001</v>
      </c>
      <c r="E70" s="26" t="s">
        <v>2137</v>
      </c>
      <c r="F70" s="26" t="s">
        <v>2156</v>
      </c>
      <c r="G70" s="26" t="s">
        <v>387</v>
      </c>
      <c r="H70" s="26" t="s">
        <v>898</v>
      </c>
      <c r="I70" s="26" t="s">
        <v>843</v>
      </c>
      <c r="J70" s="28" t="s">
        <v>464</v>
      </c>
      <c r="K70" s="26" t="s">
        <v>2173</v>
      </c>
      <c r="L70" s="26" t="s">
        <v>389</v>
      </c>
      <c r="M70" s="26" t="s">
        <v>2343</v>
      </c>
      <c r="N70" s="32" t="s">
        <v>577</v>
      </c>
      <c r="O70" s="26" t="s">
        <v>596</v>
      </c>
      <c r="P70" s="49" t="s">
        <v>722</v>
      </c>
      <c r="Q70" s="26" t="s">
        <v>809</v>
      </c>
      <c r="R70" s="35" t="s">
        <v>1655</v>
      </c>
      <c r="S70" s="26" t="s">
        <v>389</v>
      </c>
    </row>
    <row r="71" spans="1:19" s="26" customFormat="1" x14ac:dyDescent="0.25">
      <c r="A71" s="30" t="s">
        <v>7</v>
      </c>
      <c r="B71" s="30" t="s">
        <v>835</v>
      </c>
      <c r="C71" s="30" t="s">
        <v>836</v>
      </c>
      <c r="D71" s="30">
        <v>1854</v>
      </c>
      <c r="E71" s="30" t="s">
        <v>2310</v>
      </c>
      <c r="F71" s="30" t="s">
        <v>2157</v>
      </c>
      <c r="G71" s="30" t="s">
        <v>383</v>
      </c>
      <c r="H71" s="30" t="s">
        <v>828</v>
      </c>
      <c r="I71" s="30" t="s">
        <v>829</v>
      </c>
      <c r="J71" s="28" t="s">
        <v>443</v>
      </c>
      <c r="K71" s="30" t="s">
        <v>2173</v>
      </c>
      <c r="L71" s="30" t="s">
        <v>389</v>
      </c>
      <c r="M71" s="30" t="s">
        <v>2244</v>
      </c>
      <c r="N71" s="30" t="s">
        <v>577</v>
      </c>
      <c r="O71" s="30" t="s">
        <v>584</v>
      </c>
      <c r="P71" s="31" t="s">
        <v>607</v>
      </c>
      <c r="Q71" s="30" t="s">
        <v>782</v>
      </c>
      <c r="R71" s="30" t="s">
        <v>837</v>
      </c>
      <c r="S71" s="30" t="s">
        <v>389</v>
      </c>
    </row>
    <row r="72" spans="1:19" s="26" customFormat="1" x14ac:dyDescent="0.25">
      <c r="A72" s="26" t="s">
        <v>307</v>
      </c>
      <c r="B72" s="26" t="s">
        <v>1757</v>
      </c>
      <c r="C72" s="26" t="s">
        <v>1758</v>
      </c>
      <c r="D72" s="32">
        <v>1927</v>
      </c>
      <c r="E72" s="26" t="s">
        <v>2136</v>
      </c>
      <c r="F72" s="26" t="s">
        <v>2157</v>
      </c>
      <c r="G72" s="26" t="s">
        <v>383</v>
      </c>
      <c r="H72" s="26" t="s">
        <v>860</v>
      </c>
      <c r="I72" s="26" t="s">
        <v>843</v>
      </c>
      <c r="J72" s="26" t="s">
        <v>392</v>
      </c>
      <c r="K72" s="26" t="s">
        <v>2173</v>
      </c>
      <c r="L72" s="26" t="s">
        <v>389</v>
      </c>
      <c r="M72" s="26" t="s">
        <v>521</v>
      </c>
      <c r="N72" s="32" t="s">
        <v>577</v>
      </c>
      <c r="O72" s="26" t="s">
        <v>584</v>
      </c>
      <c r="P72" s="26" t="s">
        <v>745</v>
      </c>
      <c r="Q72" s="26" t="s">
        <v>800</v>
      </c>
      <c r="R72" s="34" t="s">
        <v>1759</v>
      </c>
      <c r="S72" s="26" t="s">
        <v>389</v>
      </c>
    </row>
    <row r="73" spans="1:19" s="26" customFormat="1" x14ac:dyDescent="0.25">
      <c r="A73" s="26" t="s">
        <v>328</v>
      </c>
      <c r="B73" s="26" t="s">
        <v>1807</v>
      </c>
      <c r="C73" s="26" t="s">
        <v>1808</v>
      </c>
      <c r="D73" s="32">
        <v>2004</v>
      </c>
      <c r="E73" s="26" t="s">
        <v>2136</v>
      </c>
      <c r="F73" s="26" t="s">
        <v>2157</v>
      </c>
      <c r="G73" s="26" t="s">
        <v>387</v>
      </c>
      <c r="H73" s="26" t="s">
        <v>898</v>
      </c>
      <c r="I73" s="26" t="s">
        <v>843</v>
      </c>
      <c r="J73" s="26" t="s">
        <v>486</v>
      </c>
      <c r="K73" s="26" t="s">
        <v>2173</v>
      </c>
      <c r="L73" s="26" t="s">
        <v>389</v>
      </c>
      <c r="M73" s="26" t="s">
        <v>2380</v>
      </c>
      <c r="N73" s="26" t="s">
        <v>577</v>
      </c>
      <c r="O73" s="26" t="s">
        <v>587</v>
      </c>
      <c r="P73" s="26" t="s">
        <v>754</v>
      </c>
      <c r="Q73" s="26" t="s">
        <v>800</v>
      </c>
      <c r="R73" s="32" t="s">
        <v>1809</v>
      </c>
      <c r="S73" s="26" t="s">
        <v>389</v>
      </c>
    </row>
    <row r="74" spans="1:19" s="26" customFormat="1" x14ac:dyDescent="0.25">
      <c r="A74" s="26" t="s">
        <v>354</v>
      </c>
      <c r="B74" s="26" t="s">
        <v>1877</v>
      </c>
      <c r="C74" s="26" t="s">
        <v>1878</v>
      </c>
      <c r="D74" s="32">
        <v>2015</v>
      </c>
      <c r="E74" s="26" t="s">
        <v>2136</v>
      </c>
      <c r="F74" s="26" t="s">
        <v>2157</v>
      </c>
      <c r="G74" s="26" t="s">
        <v>387</v>
      </c>
      <c r="H74" s="26" t="s">
        <v>828</v>
      </c>
      <c r="I74" s="26" t="s">
        <v>1879</v>
      </c>
      <c r="J74" s="26" t="s">
        <v>461</v>
      </c>
      <c r="K74" s="26" t="s">
        <v>2173</v>
      </c>
      <c r="L74" s="26" t="s">
        <v>389</v>
      </c>
      <c r="M74" s="26" t="s">
        <v>567</v>
      </c>
      <c r="N74" s="26" t="s">
        <v>578</v>
      </c>
      <c r="O74" s="26" t="s">
        <v>584</v>
      </c>
      <c r="P74" s="26" t="s">
        <v>774</v>
      </c>
      <c r="Q74" s="26" t="s">
        <v>800</v>
      </c>
      <c r="R74" s="32" t="s">
        <v>1880</v>
      </c>
      <c r="S74" s="26" t="s">
        <v>389</v>
      </c>
    </row>
    <row r="75" spans="1:19" s="26" customFormat="1" x14ac:dyDescent="0.25">
      <c r="A75" s="26" t="s">
        <v>347</v>
      </c>
      <c r="B75" s="26" t="s">
        <v>1857</v>
      </c>
      <c r="C75" s="26" t="s">
        <v>730</v>
      </c>
      <c r="D75" s="32">
        <v>2010</v>
      </c>
      <c r="E75" s="26" t="s">
        <v>2306</v>
      </c>
      <c r="F75" s="26" t="s">
        <v>2156</v>
      </c>
      <c r="G75" s="26" t="s">
        <v>383</v>
      </c>
      <c r="H75" s="26" t="s">
        <v>898</v>
      </c>
      <c r="I75" s="26" t="s">
        <v>843</v>
      </c>
      <c r="J75" s="28" t="s">
        <v>464</v>
      </c>
      <c r="K75" s="26" t="s">
        <v>2173</v>
      </c>
      <c r="L75" s="26" t="s">
        <v>389</v>
      </c>
      <c r="M75" s="26" t="s">
        <v>564</v>
      </c>
      <c r="N75" s="26" t="s">
        <v>578</v>
      </c>
      <c r="O75" s="26" t="s">
        <v>584</v>
      </c>
      <c r="P75" s="26" t="s">
        <v>730</v>
      </c>
      <c r="Q75" s="26" t="s">
        <v>800</v>
      </c>
      <c r="R75" s="32" t="s">
        <v>1723</v>
      </c>
      <c r="S75" s="26" t="s">
        <v>954</v>
      </c>
    </row>
    <row r="76" spans="1:19" s="26" customFormat="1" x14ac:dyDescent="0.25">
      <c r="A76" s="26" t="s">
        <v>281</v>
      </c>
      <c r="B76" s="26" t="s">
        <v>1682</v>
      </c>
      <c r="C76" s="26" t="s">
        <v>1683</v>
      </c>
      <c r="D76" s="32">
        <v>2013</v>
      </c>
      <c r="E76" s="26" t="s">
        <v>2139</v>
      </c>
      <c r="F76" s="26" t="s">
        <v>2156</v>
      </c>
      <c r="G76" s="26" t="s">
        <v>384</v>
      </c>
      <c r="H76" s="26" t="s">
        <v>1347</v>
      </c>
      <c r="I76" s="26" t="s">
        <v>1213</v>
      </c>
      <c r="J76" s="28" t="s">
        <v>2163</v>
      </c>
      <c r="K76" s="26" t="s">
        <v>2173</v>
      </c>
      <c r="L76" s="26" t="s">
        <v>389</v>
      </c>
      <c r="M76" s="26" t="s">
        <v>519</v>
      </c>
      <c r="N76" s="32" t="s">
        <v>577</v>
      </c>
      <c r="O76" s="26" t="s">
        <v>584</v>
      </c>
      <c r="P76" s="49" t="s">
        <v>725</v>
      </c>
      <c r="Q76" s="26" t="s">
        <v>812</v>
      </c>
      <c r="R76" s="35" t="s">
        <v>1684</v>
      </c>
      <c r="S76" s="26" t="s">
        <v>389</v>
      </c>
    </row>
    <row r="77" spans="1:19" s="26" customFormat="1" x14ac:dyDescent="0.25">
      <c r="A77" s="28" t="s">
        <v>167</v>
      </c>
      <c r="B77" s="28" t="s">
        <v>1317</v>
      </c>
      <c r="C77" s="28" t="s">
        <v>1318</v>
      </c>
      <c r="D77" s="30">
        <v>2010</v>
      </c>
      <c r="E77" s="28" t="s">
        <v>2307</v>
      </c>
      <c r="F77" s="28" t="s">
        <v>2156</v>
      </c>
      <c r="G77" s="28" t="s">
        <v>384</v>
      </c>
      <c r="H77" s="28" t="s">
        <v>828</v>
      </c>
      <c r="I77" s="28" t="s">
        <v>1319</v>
      </c>
      <c r="J77" s="28" t="s">
        <v>2319</v>
      </c>
      <c r="K77" s="28" t="s">
        <v>2173</v>
      </c>
      <c r="L77" s="28" t="s">
        <v>389</v>
      </c>
      <c r="M77" s="28" t="s">
        <v>2358</v>
      </c>
      <c r="N77" s="30" t="s">
        <v>578</v>
      </c>
      <c r="O77" s="28" t="s">
        <v>584</v>
      </c>
      <c r="P77" s="28" t="s">
        <v>676</v>
      </c>
      <c r="Q77" s="28" t="s">
        <v>796</v>
      </c>
      <c r="R77" s="38" t="s">
        <v>1320</v>
      </c>
      <c r="S77" s="39" t="s">
        <v>389</v>
      </c>
    </row>
    <row r="78" spans="1:19" s="26" customFormat="1" x14ac:dyDescent="0.25">
      <c r="A78" s="26" t="s">
        <v>362</v>
      </c>
      <c r="B78" s="26" t="s">
        <v>1903</v>
      </c>
      <c r="C78" s="26" t="s">
        <v>1904</v>
      </c>
      <c r="D78" s="32" t="s">
        <v>363</v>
      </c>
      <c r="E78" s="30" t="s">
        <v>2310</v>
      </c>
      <c r="F78" s="26" t="s">
        <v>2157</v>
      </c>
      <c r="G78" s="26" t="s">
        <v>390</v>
      </c>
      <c r="H78" s="26" t="s">
        <v>1905</v>
      </c>
      <c r="I78" s="26" t="s">
        <v>1213</v>
      </c>
      <c r="J78" s="28" t="s">
        <v>443</v>
      </c>
      <c r="K78" s="26" t="s">
        <v>2173</v>
      </c>
      <c r="L78" s="26" t="s">
        <v>389</v>
      </c>
      <c r="M78" s="26" t="s">
        <v>573</v>
      </c>
      <c r="N78" s="32" t="s">
        <v>577</v>
      </c>
      <c r="O78" s="26" t="s">
        <v>588</v>
      </c>
      <c r="P78" s="26" t="s">
        <v>777</v>
      </c>
      <c r="Q78" s="26" t="s">
        <v>819</v>
      </c>
      <c r="R78" s="32" t="s">
        <v>1906</v>
      </c>
      <c r="S78" s="26" t="s">
        <v>834</v>
      </c>
    </row>
    <row r="79" spans="1:19" s="26" customFormat="1" x14ac:dyDescent="0.25">
      <c r="A79" s="26" t="s">
        <v>335</v>
      </c>
      <c r="B79" s="26" t="s">
        <v>1824</v>
      </c>
      <c r="C79" s="26" t="s">
        <v>1825</v>
      </c>
      <c r="D79" s="32">
        <v>2005</v>
      </c>
      <c r="E79" s="26" t="s">
        <v>2136</v>
      </c>
      <c r="F79" s="26" t="s">
        <v>2157</v>
      </c>
      <c r="G79" s="26" t="s">
        <v>386</v>
      </c>
      <c r="H79" s="26" t="s">
        <v>860</v>
      </c>
      <c r="I79" s="26" t="s">
        <v>843</v>
      </c>
      <c r="J79" s="26" t="s">
        <v>393</v>
      </c>
      <c r="K79" s="26" t="s">
        <v>2173</v>
      </c>
      <c r="L79" s="26" t="s">
        <v>389</v>
      </c>
      <c r="M79" s="26" t="s">
        <v>2371</v>
      </c>
      <c r="N79" s="26" t="s">
        <v>578</v>
      </c>
      <c r="O79" s="26" t="s">
        <v>584</v>
      </c>
      <c r="P79" s="26" t="s">
        <v>760</v>
      </c>
      <c r="Q79" s="26" t="s">
        <v>800</v>
      </c>
      <c r="R79" s="32" t="s">
        <v>1826</v>
      </c>
      <c r="S79" s="26" t="s">
        <v>389</v>
      </c>
    </row>
    <row r="80" spans="1:19" s="26" customFormat="1" x14ac:dyDescent="0.25">
      <c r="A80" s="26" t="s">
        <v>353</v>
      </c>
      <c r="B80" s="26" t="s">
        <v>1874</v>
      </c>
      <c r="C80" s="26" t="s">
        <v>1875</v>
      </c>
      <c r="D80" s="32">
        <v>2014</v>
      </c>
      <c r="E80" s="26" t="s">
        <v>2154</v>
      </c>
      <c r="F80" s="26" t="s">
        <v>2157</v>
      </c>
      <c r="G80" s="26" t="s">
        <v>386</v>
      </c>
      <c r="H80" s="26" t="s">
        <v>925</v>
      </c>
      <c r="I80" s="26" t="s">
        <v>2124</v>
      </c>
      <c r="J80" s="26" t="s">
        <v>492</v>
      </c>
      <c r="K80" s="26" t="s">
        <v>2173</v>
      </c>
      <c r="L80" s="26" t="s">
        <v>389</v>
      </c>
      <c r="M80" s="26" t="s">
        <v>565</v>
      </c>
      <c r="N80" s="26" t="s">
        <v>578</v>
      </c>
      <c r="O80" s="26" t="s">
        <v>598</v>
      </c>
      <c r="P80" s="26" t="s">
        <v>773</v>
      </c>
      <c r="Q80" s="26" t="s">
        <v>800</v>
      </c>
      <c r="R80" s="32" t="s">
        <v>1876</v>
      </c>
      <c r="S80" s="26" t="s">
        <v>389</v>
      </c>
    </row>
    <row r="81" spans="1:19" s="26" customFormat="1" x14ac:dyDescent="0.25">
      <c r="A81" s="28" t="s">
        <v>40</v>
      </c>
      <c r="B81" s="28" t="s">
        <v>938</v>
      </c>
      <c r="C81" s="28" t="s">
        <v>939</v>
      </c>
      <c r="D81" s="30">
        <v>1988</v>
      </c>
      <c r="E81" s="28" t="s">
        <v>2137</v>
      </c>
      <c r="F81" s="28" t="s">
        <v>2156</v>
      </c>
      <c r="G81" s="28" t="s">
        <v>386</v>
      </c>
      <c r="H81" s="28" t="s">
        <v>828</v>
      </c>
      <c r="I81" s="28" t="s">
        <v>829</v>
      </c>
      <c r="J81" s="28" t="s">
        <v>401</v>
      </c>
      <c r="K81" s="28" t="s">
        <v>2173</v>
      </c>
      <c r="L81" s="28" t="s">
        <v>389</v>
      </c>
      <c r="M81" s="28" t="s">
        <v>2372</v>
      </c>
      <c r="N81" s="30" t="s">
        <v>578</v>
      </c>
      <c r="O81" s="28" t="s">
        <v>584</v>
      </c>
      <c r="P81" s="28" t="s">
        <v>627</v>
      </c>
      <c r="Q81" s="28" t="s">
        <v>789</v>
      </c>
      <c r="R81" s="38" t="s">
        <v>940</v>
      </c>
      <c r="S81" s="28" t="s">
        <v>389</v>
      </c>
    </row>
    <row r="82" spans="1:19" s="26" customFormat="1" x14ac:dyDescent="0.25">
      <c r="A82" s="26" t="s">
        <v>359</v>
      </c>
      <c r="B82" s="26" t="s">
        <v>1896</v>
      </c>
      <c r="C82" s="26" t="s">
        <v>1897</v>
      </c>
      <c r="D82" s="32">
        <v>2018</v>
      </c>
      <c r="E82" s="26" t="s">
        <v>2136</v>
      </c>
      <c r="F82" s="26" t="s">
        <v>2157</v>
      </c>
      <c r="G82" s="26" t="s">
        <v>386</v>
      </c>
      <c r="H82" s="26" t="s">
        <v>868</v>
      </c>
      <c r="I82" s="26" t="s">
        <v>843</v>
      </c>
      <c r="J82" s="26" t="s">
        <v>393</v>
      </c>
      <c r="K82" s="26" t="s">
        <v>2173</v>
      </c>
      <c r="L82" s="26" t="s">
        <v>389</v>
      </c>
      <c r="M82" s="26" t="s">
        <v>571</v>
      </c>
      <c r="N82" s="26" t="s">
        <v>580</v>
      </c>
      <c r="O82" s="26" t="s">
        <v>603</v>
      </c>
      <c r="P82" s="26" t="s">
        <v>652</v>
      </c>
      <c r="Q82" s="26" t="s">
        <v>800</v>
      </c>
      <c r="R82" s="32" t="s">
        <v>1895</v>
      </c>
      <c r="S82" s="26" t="s">
        <v>389</v>
      </c>
    </row>
    <row r="83" spans="1:19" s="26" customFormat="1" x14ac:dyDescent="0.25">
      <c r="A83" s="26" t="s">
        <v>329</v>
      </c>
      <c r="B83" s="26" t="s">
        <v>1810</v>
      </c>
      <c r="C83" s="26" t="s">
        <v>1811</v>
      </c>
      <c r="D83" s="32">
        <v>2004</v>
      </c>
      <c r="E83" s="26" t="s">
        <v>2136</v>
      </c>
      <c r="F83" s="26" t="s">
        <v>2157</v>
      </c>
      <c r="G83" s="26" t="s">
        <v>386</v>
      </c>
      <c r="H83" s="26" t="s">
        <v>860</v>
      </c>
      <c r="I83" s="26" t="s">
        <v>1797</v>
      </c>
      <c r="J83" s="26" t="s">
        <v>393</v>
      </c>
      <c r="K83" s="26" t="s">
        <v>2173</v>
      </c>
      <c r="L83" s="26" t="s">
        <v>389</v>
      </c>
      <c r="M83" s="26" t="s">
        <v>538</v>
      </c>
      <c r="N83" s="26" t="s">
        <v>580</v>
      </c>
      <c r="O83" s="26" t="s">
        <v>584</v>
      </c>
      <c r="P83" s="26" t="s">
        <v>755</v>
      </c>
      <c r="Q83" s="26" t="s">
        <v>800</v>
      </c>
      <c r="R83" s="32" t="s">
        <v>1812</v>
      </c>
      <c r="S83" s="26" t="s">
        <v>389</v>
      </c>
    </row>
    <row r="84" spans="1:19" s="26" customFormat="1" x14ac:dyDescent="0.25">
      <c r="A84" s="26" t="s">
        <v>289</v>
      </c>
      <c r="B84" s="33" t="s">
        <v>1709</v>
      </c>
      <c r="C84" s="26" t="s">
        <v>1710</v>
      </c>
      <c r="D84" s="32">
        <v>2018</v>
      </c>
      <c r="E84" s="26" t="s">
        <v>2152</v>
      </c>
      <c r="F84" s="26" t="s">
        <v>2156</v>
      </c>
      <c r="G84" s="26" t="s">
        <v>384</v>
      </c>
      <c r="H84" s="26" t="s">
        <v>1711</v>
      </c>
      <c r="I84" s="26" t="s">
        <v>2129</v>
      </c>
      <c r="J84" s="26" t="s">
        <v>479</v>
      </c>
      <c r="K84" s="26" t="s">
        <v>2173</v>
      </c>
      <c r="L84" s="26" t="s">
        <v>389</v>
      </c>
      <c r="M84" s="26" t="s">
        <v>2339</v>
      </c>
      <c r="N84" s="32" t="s">
        <v>578</v>
      </c>
      <c r="O84" s="26" t="s">
        <v>584</v>
      </c>
      <c r="P84" s="26" t="s">
        <v>729</v>
      </c>
      <c r="Q84" s="26" t="s">
        <v>813</v>
      </c>
      <c r="R84" s="36" t="s">
        <v>1712</v>
      </c>
      <c r="S84" s="26" t="s">
        <v>389</v>
      </c>
    </row>
    <row r="85" spans="1:19" s="26" customFormat="1" x14ac:dyDescent="0.25">
      <c r="A85" s="26" t="s">
        <v>378</v>
      </c>
      <c r="B85" s="26" t="s">
        <v>1666</v>
      </c>
      <c r="C85" s="26" t="s">
        <v>1667</v>
      </c>
      <c r="D85" s="32">
        <v>2011</v>
      </c>
      <c r="E85" s="26" t="s">
        <v>2137</v>
      </c>
      <c r="F85" s="26" t="s">
        <v>2157</v>
      </c>
      <c r="G85" s="26" t="s">
        <v>386</v>
      </c>
      <c r="H85" s="26" t="s">
        <v>860</v>
      </c>
      <c r="I85" s="26" t="s">
        <v>1668</v>
      </c>
      <c r="J85" s="26" t="s">
        <v>476</v>
      </c>
      <c r="K85" s="26" t="s">
        <v>2173</v>
      </c>
      <c r="L85" s="26" t="s">
        <v>389</v>
      </c>
      <c r="M85" s="26" t="s">
        <v>545</v>
      </c>
      <c r="N85" s="26" t="s">
        <v>578</v>
      </c>
      <c r="O85" s="26" t="s">
        <v>584</v>
      </c>
      <c r="P85" s="26" t="s">
        <v>660</v>
      </c>
      <c r="Q85" s="26" t="s">
        <v>808</v>
      </c>
      <c r="R85" s="32" t="s">
        <v>1640</v>
      </c>
      <c r="S85" s="33" t="s">
        <v>389</v>
      </c>
    </row>
    <row r="86" spans="1:19" s="26" customFormat="1" x14ac:dyDescent="0.25">
      <c r="A86" s="26" t="s">
        <v>296</v>
      </c>
      <c r="B86" s="26" t="s">
        <v>1728</v>
      </c>
      <c r="C86" s="26" t="s">
        <v>1729</v>
      </c>
      <c r="D86" s="32">
        <v>1999</v>
      </c>
      <c r="E86" s="26" t="s">
        <v>2152</v>
      </c>
      <c r="F86" s="26" t="s">
        <v>2156</v>
      </c>
      <c r="G86" s="26" t="s">
        <v>384</v>
      </c>
      <c r="H86" s="26" t="s">
        <v>828</v>
      </c>
      <c r="I86" s="26" t="s">
        <v>902</v>
      </c>
      <c r="J86" s="28" t="s">
        <v>2164</v>
      </c>
      <c r="K86" s="26" t="s">
        <v>2173</v>
      </c>
      <c r="L86" s="26" t="s">
        <v>389</v>
      </c>
      <c r="M86" s="26" t="s">
        <v>2355</v>
      </c>
      <c r="N86" s="32" t="s">
        <v>578</v>
      </c>
      <c r="O86" s="26" t="s">
        <v>584</v>
      </c>
      <c r="P86" s="26" t="s">
        <v>735</v>
      </c>
      <c r="Q86" s="26" t="s">
        <v>817</v>
      </c>
      <c r="R86" s="32" t="s">
        <v>1723</v>
      </c>
      <c r="S86" s="26" t="s">
        <v>389</v>
      </c>
    </row>
    <row r="87" spans="1:19" s="26" customFormat="1" x14ac:dyDescent="0.25">
      <c r="A87" s="26" t="s">
        <v>337</v>
      </c>
      <c r="B87" s="26" t="s">
        <v>1829</v>
      </c>
      <c r="C87" s="26" t="s">
        <v>1830</v>
      </c>
      <c r="D87" s="32">
        <v>2005</v>
      </c>
      <c r="E87" s="26" t="s">
        <v>2144</v>
      </c>
      <c r="F87" s="26" t="s">
        <v>2157</v>
      </c>
      <c r="G87" s="26" t="s">
        <v>390</v>
      </c>
      <c r="H87" s="26" t="s">
        <v>898</v>
      </c>
      <c r="I87" s="26" t="s">
        <v>843</v>
      </c>
      <c r="J87" s="26" t="s">
        <v>488</v>
      </c>
      <c r="K87" s="26" t="s">
        <v>2173</v>
      </c>
      <c r="L87" s="26" t="s">
        <v>389</v>
      </c>
      <c r="M87" s="26" t="s">
        <v>554</v>
      </c>
      <c r="N87" s="26" t="s">
        <v>578</v>
      </c>
      <c r="O87" s="26" t="s">
        <v>584</v>
      </c>
      <c r="P87" s="26" t="s">
        <v>762</v>
      </c>
      <c r="Q87" s="26" t="s">
        <v>800</v>
      </c>
      <c r="R87" s="32" t="s">
        <v>1831</v>
      </c>
      <c r="S87" s="26" t="s">
        <v>389</v>
      </c>
    </row>
    <row r="88" spans="1:19" s="26" customFormat="1" x14ac:dyDescent="0.25">
      <c r="A88" s="28" t="s">
        <v>209</v>
      </c>
      <c r="B88" s="39" t="s">
        <v>1446</v>
      </c>
      <c r="C88" s="28" t="s">
        <v>700</v>
      </c>
      <c r="D88" s="30">
        <v>2014</v>
      </c>
      <c r="E88" s="28" t="s">
        <v>2136</v>
      </c>
      <c r="F88" s="28" t="s">
        <v>2157</v>
      </c>
      <c r="G88" s="28" t="s">
        <v>384</v>
      </c>
      <c r="H88" s="28" t="s">
        <v>1447</v>
      </c>
      <c r="I88" s="26" t="s">
        <v>1213</v>
      </c>
      <c r="J88" s="28" t="s">
        <v>2163</v>
      </c>
      <c r="K88" s="28" t="s">
        <v>2173</v>
      </c>
      <c r="L88" s="28" t="s">
        <v>389</v>
      </c>
      <c r="M88" s="28" t="s">
        <v>2357</v>
      </c>
      <c r="N88" s="30" t="s">
        <v>578</v>
      </c>
      <c r="O88" s="28" t="s">
        <v>584</v>
      </c>
      <c r="P88" s="28" t="s">
        <v>700</v>
      </c>
      <c r="Q88" s="28" t="s">
        <v>801</v>
      </c>
      <c r="R88" s="38" t="s">
        <v>1448</v>
      </c>
      <c r="S88" s="28" t="s">
        <v>389</v>
      </c>
    </row>
    <row r="89" spans="1:19" s="26" customFormat="1" x14ac:dyDescent="0.25">
      <c r="A89" s="26" t="s">
        <v>350</v>
      </c>
      <c r="B89" s="26" t="s">
        <v>1865</v>
      </c>
      <c r="C89" s="26" t="s">
        <v>1866</v>
      </c>
      <c r="D89" s="32">
        <v>2012</v>
      </c>
      <c r="E89" s="26" t="s">
        <v>2137</v>
      </c>
      <c r="F89" s="26" t="s">
        <v>2156</v>
      </c>
      <c r="G89" s="26" t="s">
        <v>385</v>
      </c>
      <c r="H89" s="26" t="s">
        <v>828</v>
      </c>
      <c r="I89" s="26" t="s">
        <v>1867</v>
      </c>
      <c r="J89" s="28" t="s">
        <v>443</v>
      </c>
      <c r="K89" s="26" t="s">
        <v>2173</v>
      </c>
      <c r="L89" s="26" t="s">
        <v>389</v>
      </c>
      <c r="M89" s="26" t="s">
        <v>565</v>
      </c>
      <c r="N89" s="26" t="s">
        <v>578</v>
      </c>
      <c r="O89" s="26" t="s">
        <v>584</v>
      </c>
      <c r="P89" s="26" t="s">
        <v>766</v>
      </c>
      <c r="Q89" s="26" t="s">
        <v>800</v>
      </c>
      <c r="R89" s="32" t="s">
        <v>1723</v>
      </c>
      <c r="S89" s="26" t="s">
        <v>389</v>
      </c>
    </row>
    <row r="90" spans="1:19" s="26" customFormat="1" x14ac:dyDescent="0.25">
      <c r="A90" s="26" t="s">
        <v>286</v>
      </c>
      <c r="B90" s="26" t="s">
        <v>1699</v>
      </c>
      <c r="C90" s="26" t="s">
        <v>1700</v>
      </c>
      <c r="D90" s="32">
        <v>2016</v>
      </c>
      <c r="E90" s="26" t="s">
        <v>2152</v>
      </c>
      <c r="F90" s="26" t="s">
        <v>2156</v>
      </c>
      <c r="G90" s="26" t="s">
        <v>384</v>
      </c>
      <c r="H90" s="26" t="s">
        <v>828</v>
      </c>
      <c r="I90" s="26" t="s">
        <v>902</v>
      </c>
      <c r="J90" s="26" t="s">
        <v>2322</v>
      </c>
      <c r="K90" s="26" t="s">
        <v>2173</v>
      </c>
      <c r="L90" s="26" t="s">
        <v>389</v>
      </c>
      <c r="M90" s="26" t="s">
        <v>516</v>
      </c>
      <c r="N90" s="32" t="s">
        <v>578</v>
      </c>
      <c r="O90" s="26" t="s">
        <v>584</v>
      </c>
      <c r="P90" s="26" t="s">
        <v>726</v>
      </c>
      <c r="Q90" s="26" t="s">
        <v>813</v>
      </c>
      <c r="R90" s="36" t="s">
        <v>1701</v>
      </c>
      <c r="S90" s="26" t="s">
        <v>389</v>
      </c>
    </row>
    <row r="91" spans="1:19" s="26" customFormat="1" x14ac:dyDescent="0.25">
      <c r="A91" s="26" t="s">
        <v>355</v>
      </c>
      <c r="B91" s="26" t="s">
        <v>1881</v>
      </c>
      <c r="C91" s="26" t="s">
        <v>1882</v>
      </c>
      <c r="D91" s="32">
        <v>2015</v>
      </c>
      <c r="E91" s="26" t="s">
        <v>2136</v>
      </c>
      <c r="F91" s="26" t="s">
        <v>2157</v>
      </c>
      <c r="G91" s="26" t="s">
        <v>383</v>
      </c>
      <c r="H91" s="26" t="s">
        <v>1883</v>
      </c>
      <c r="I91" s="26" t="s">
        <v>843</v>
      </c>
      <c r="J91" s="26" t="s">
        <v>493</v>
      </c>
      <c r="K91" s="26" t="s">
        <v>2173</v>
      </c>
      <c r="L91" s="26" t="s">
        <v>389</v>
      </c>
      <c r="M91" s="26" t="s">
        <v>568</v>
      </c>
      <c r="N91" s="26" t="s">
        <v>578</v>
      </c>
      <c r="O91" s="26" t="s">
        <v>584</v>
      </c>
      <c r="P91" s="26" t="s">
        <v>775</v>
      </c>
      <c r="Q91" s="26" t="s">
        <v>800</v>
      </c>
      <c r="R91" s="32" t="s">
        <v>1884</v>
      </c>
      <c r="S91" s="26" t="s">
        <v>389</v>
      </c>
    </row>
    <row r="92" spans="1:19" s="26" customFormat="1" x14ac:dyDescent="0.25">
      <c r="A92" s="26" t="s">
        <v>297</v>
      </c>
      <c r="B92" s="26" t="s">
        <v>1730</v>
      </c>
      <c r="C92" s="26" t="s">
        <v>1731</v>
      </c>
      <c r="D92" s="32">
        <v>2001</v>
      </c>
      <c r="E92" s="26" t="s">
        <v>2152</v>
      </c>
      <c r="F92" s="26" t="s">
        <v>2156</v>
      </c>
      <c r="G92" s="26" t="s">
        <v>384</v>
      </c>
      <c r="H92" s="26" t="s">
        <v>828</v>
      </c>
      <c r="I92" s="26" t="s">
        <v>1732</v>
      </c>
      <c r="J92" s="26" t="s">
        <v>2320</v>
      </c>
      <c r="K92" s="26" t="s">
        <v>2173</v>
      </c>
      <c r="L92" s="26" t="s">
        <v>389</v>
      </c>
      <c r="M92" s="26" t="s">
        <v>533</v>
      </c>
      <c r="N92" s="32" t="s">
        <v>578</v>
      </c>
      <c r="O92" s="26" t="s">
        <v>584</v>
      </c>
      <c r="P92" s="26" t="s">
        <v>736</v>
      </c>
      <c r="Q92" s="26" t="s">
        <v>817</v>
      </c>
      <c r="R92" s="32" t="s">
        <v>1723</v>
      </c>
      <c r="S92" s="26" t="s">
        <v>389</v>
      </c>
    </row>
    <row r="93" spans="1:19" s="26" customFormat="1" x14ac:dyDescent="0.25">
      <c r="A93" s="26" t="s">
        <v>280</v>
      </c>
      <c r="B93" s="26" t="s">
        <v>1680</v>
      </c>
      <c r="C93" s="26" t="s">
        <v>1360</v>
      </c>
      <c r="D93" s="32" t="s">
        <v>182</v>
      </c>
      <c r="E93" s="26" t="s">
        <v>2307</v>
      </c>
      <c r="F93" s="26" t="s">
        <v>2156</v>
      </c>
      <c r="G93" s="26" t="s">
        <v>385</v>
      </c>
      <c r="H93" s="26" t="s">
        <v>828</v>
      </c>
      <c r="I93" s="26" t="s">
        <v>933</v>
      </c>
      <c r="J93" s="26" t="s">
        <v>445</v>
      </c>
      <c r="K93" s="26" t="s">
        <v>2173</v>
      </c>
      <c r="L93" s="26" t="s">
        <v>389</v>
      </c>
      <c r="M93" s="26" t="s">
        <v>516</v>
      </c>
      <c r="N93" s="32" t="s">
        <v>578</v>
      </c>
      <c r="O93" s="26" t="s">
        <v>584</v>
      </c>
      <c r="P93" s="26" t="s">
        <v>724</v>
      </c>
      <c r="Q93" s="26" t="s">
        <v>811</v>
      </c>
      <c r="R93" s="34" t="s">
        <v>1681</v>
      </c>
      <c r="S93" s="26" t="s">
        <v>389</v>
      </c>
    </row>
    <row r="94" spans="1:19" s="26" customFormat="1" x14ac:dyDescent="0.25">
      <c r="A94" s="28" t="s">
        <v>125</v>
      </c>
      <c r="B94" s="28" t="s">
        <v>1200</v>
      </c>
      <c r="C94" s="28" t="s">
        <v>1196</v>
      </c>
      <c r="D94" s="30">
        <v>2007</v>
      </c>
      <c r="E94" s="28" t="s">
        <v>2308</v>
      </c>
      <c r="F94" s="28" t="s">
        <v>2157</v>
      </c>
      <c r="G94" s="28" t="s">
        <v>384</v>
      </c>
      <c r="H94" s="28" t="s">
        <v>828</v>
      </c>
      <c r="I94" s="28" t="s">
        <v>1201</v>
      </c>
      <c r="J94" s="28" t="s">
        <v>426</v>
      </c>
      <c r="K94" s="28" t="s">
        <v>2173</v>
      </c>
      <c r="L94" s="28" t="s">
        <v>389</v>
      </c>
      <c r="M94" s="28" t="s">
        <v>520</v>
      </c>
      <c r="N94" s="30" t="s">
        <v>578</v>
      </c>
      <c r="O94" s="28" t="s">
        <v>584</v>
      </c>
      <c r="P94" s="28" t="s">
        <v>675</v>
      </c>
      <c r="Q94" s="28" t="s">
        <v>795</v>
      </c>
      <c r="R94" s="30" t="s">
        <v>1202</v>
      </c>
      <c r="S94" s="28" t="s">
        <v>389</v>
      </c>
    </row>
    <row r="95" spans="1:19" s="26" customFormat="1" x14ac:dyDescent="0.25">
      <c r="A95" s="28" t="s">
        <v>126</v>
      </c>
      <c r="B95" s="28" t="s">
        <v>1203</v>
      </c>
      <c r="C95" s="28" t="s">
        <v>1196</v>
      </c>
      <c r="D95" s="30">
        <v>2007</v>
      </c>
      <c r="E95" s="28" t="s">
        <v>2308</v>
      </c>
      <c r="F95" s="28" t="s">
        <v>2156</v>
      </c>
      <c r="G95" s="28" t="s">
        <v>384</v>
      </c>
      <c r="H95" s="28" t="s">
        <v>828</v>
      </c>
      <c r="I95" s="28" t="s">
        <v>902</v>
      </c>
      <c r="J95" s="28" t="s">
        <v>427</v>
      </c>
      <c r="K95" s="28" t="s">
        <v>2173</v>
      </c>
      <c r="L95" s="28" t="s">
        <v>389</v>
      </c>
      <c r="M95" s="28" t="s">
        <v>521</v>
      </c>
      <c r="N95" s="30" t="s">
        <v>578</v>
      </c>
      <c r="O95" s="28" t="s">
        <v>591</v>
      </c>
      <c r="P95" s="28" t="s">
        <v>675</v>
      </c>
      <c r="Q95" s="28" t="s">
        <v>795</v>
      </c>
      <c r="R95" s="40" t="s">
        <v>1204</v>
      </c>
      <c r="S95" s="28" t="s">
        <v>389</v>
      </c>
    </row>
    <row r="96" spans="1:19" s="26" customFormat="1" x14ac:dyDescent="0.25">
      <c r="A96" s="28" t="s">
        <v>124</v>
      </c>
      <c r="B96" s="28" t="s">
        <v>1195</v>
      </c>
      <c r="C96" s="28" t="s">
        <v>1196</v>
      </c>
      <c r="D96" s="30">
        <v>2007</v>
      </c>
      <c r="E96" s="28" t="s">
        <v>2308</v>
      </c>
      <c r="F96" s="28" t="s">
        <v>2157</v>
      </c>
      <c r="G96" s="28" t="s">
        <v>384</v>
      </c>
      <c r="H96" s="28" t="s">
        <v>1197</v>
      </c>
      <c r="I96" s="28" t="s">
        <v>1198</v>
      </c>
      <c r="J96" s="28" t="s">
        <v>425</v>
      </c>
      <c r="K96" s="28" t="s">
        <v>2173</v>
      </c>
      <c r="L96" s="28" t="s">
        <v>389</v>
      </c>
      <c r="M96" s="28" t="s">
        <v>519</v>
      </c>
      <c r="N96" s="30" t="s">
        <v>578</v>
      </c>
      <c r="O96" s="28" t="s">
        <v>584</v>
      </c>
      <c r="P96" s="28" t="s">
        <v>675</v>
      </c>
      <c r="Q96" s="28" t="s">
        <v>795</v>
      </c>
      <c r="R96" s="30" t="s">
        <v>1199</v>
      </c>
      <c r="S96" s="28" t="s">
        <v>389</v>
      </c>
    </row>
    <row r="97" spans="1:19" s="26" customFormat="1" x14ac:dyDescent="0.25">
      <c r="A97" s="28" t="s">
        <v>128</v>
      </c>
      <c r="B97" s="28" t="s">
        <v>1203</v>
      </c>
      <c r="C97" s="28" t="s">
        <v>1196</v>
      </c>
      <c r="D97" s="30">
        <v>2008</v>
      </c>
      <c r="E97" s="28" t="s">
        <v>2308</v>
      </c>
      <c r="F97" s="28" t="s">
        <v>2157</v>
      </c>
      <c r="G97" s="28" t="s">
        <v>384</v>
      </c>
      <c r="H97" s="28" t="s">
        <v>828</v>
      </c>
      <c r="I97" s="28" t="s">
        <v>902</v>
      </c>
      <c r="J97" s="28" t="s">
        <v>427</v>
      </c>
      <c r="K97" s="28" t="s">
        <v>2173</v>
      </c>
      <c r="L97" s="28" t="s">
        <v>389</v>
      </c>
      <c r="M97" s="28" t="s">
        <v>521</v>
      </c>
      <c r="N97" s="30" t="s">
        <v>578</v>
      </c>
      <c r="O97" s="28" t="s">
        <v>591</v>
      </c>
      <c r="P97" s="28" t="s">
        <v>675</v>
      </c>
      <c r="Q97" s="28" t="s">
        <v>795</v>
      </c>
      <c r="R97" s="40" t="s">
        <v>1210</v>
      </c>
      <c r="S97" s="28" t="s">
        <v>389</v>
      </c>
    </row>
    <row r="98" spans="1:19" s="26" customFormat="1" x14ac:dyDescent="0.25">
      <c r="A98" s="28" t="s">
        <v>127</v>
      </c>
      <c r="B98" s="28" t="s">
        <v>1205</v>
      </c>
      <c r="C98" s="28" t="s">
        <v>1206</v>
      </c>
      <c r="D98" s="30">
        <v>2007</v>
      </c>
      <c r="E98" s="28" t="s">
        <v>2308</v>
      </c>
      <c r="F98" s="28" t="s">
        <v>2157</v>
      </c>
      <c r="G98" s="28" t="s">
        <v>384</v>
      </c>
      <c r="H98" s="28" t="s">
        <v>1207</v>
      </c>
      <c r="I98" s="28" t="s">
        <v>1208</v>
      </c>
      <c r="J98" s="28" t="s">
        <v>403</v>
      </c>
      <c r="K98" s="28" t="s">
        <v>2173</v>
      </c>
      <c r="L98" s="28" t="s">
        <v>389</v>
      </c>
      <c r="M98" s="28" t="s">
        <v>522</v>
      </c>
      <c r="N98" s="30" t="s">
        <v>578</v>
      </c>
      <c r="O98" s="28" t="s">
        <v>593</v>
      </c>
      <c r="P98" s="28" t="s">
        <v>675</v>
      </c>
      <c r="Q98" s="28" t="s">
        <v>795</v>
      </c>
      <c r="R98" s="40" t="s">
        <v>1209</v>
      </c>
      <c r="S98" s="28" t="s">
        <v>389</v>
      </c>
    </row>
    <row r="99" spans="1:19" s="26" customFormat="1" x14ac:dyDescent="0.25">
      <c r="A99" s="26" t="s">
        <v>370</v>
      </c>
      <c r="B99" s="26" t="s">
        <v>1638</v>
      </c>
      <c r="C99" s="26" t="s">
        <v>1639</v>
      </c>
      <c r="D99" s="32">
        <v>1981</v>
      </c>
      <c r="E99" s="26" t="s">
        <v>2136</v>
      </c>
      <c r="F99" s="26" t="s">
        <v>2157</v>
      </c>
      <c r="G99" s="26" t="s">
        <v>386</v>
      </c>
      <c r="H99" s="26" t="s">
        <v>898</v>
      </c>
      <c r="I99" s="26" t="s">
        <v>843</v>
      </c>
      <c r="J99" s="26" t="s">
        <v>472</v>
      </c>
      <c r="K99" s="26" t="s">
        <v>2173</v>
      </c>
      <c r="L99" s="26" t="s">
        <v>389</v>
      </c>
      <c r="M99" s="26" t="s">
        <v>2338</v>
      </c>
      <c r="N99" s="26" t="s">
        <v>578</v>
      </c>
      <c r="O99" s="26" t="s">
        <v>584</v>
      </c>
      <c r="P99" s="26" t="s">
        <v>720</v>
      </c>
      <c r="Q99" s="26" t="s">
        <v>808</v>
      </c>
      <c r="R99" s="34" t="s">
        <v>1640</v>
      </c>
      <c r="S99" s="26" t="s">
        <v>389</v>
      </c>
    </row>
    <row r="100" spans="1:19" s="26" customFormat="1" x14ac:dyDescent="0.25">
      <c r="A100" s="26" t="s">
        <v>380</v>
      </c>
      <c r="B100" s="26" t="s">
        <v>1671</v>
      </c>
      <c r="C100" s="26" t="s">
        <v>1672</v>
      </c>
      <c r="D100" s="32">
        <v>2011</v>
      </c>
      <c r="E100" s="26" t="s">
        <v>2137</v>
      </c>
      <c r="F100" s="26" t="s">
        <v>2157</v>
      </c>
      <c r="G100" s="26" t="s">
        <v>386</v>
      </c>
      <c r="H100" s="26" t="s">
        <v>1673</v>
      </c>
      <c r="I100" s="26" t="s">
        <v>1674</v>
      </c>
      <c r="J100" s="26" t="s">
        <v>478</v>
      </c>
      <c r="K100" s="26" t="s">
        <v>2173</v>
      </c>
      <c r="L100" s="26" t="s">
        <v>389</v>
      </c>
      <c r="M100" s="26" t="s">
        <v>546</v>
      </c>
      <c r="N100" s="26" t="s">
        <v>578</v>
      </c>
      <c r="O100" s="26" t="s">
        <v>584</v>
      </c>
      <c r="P100" s="26" t="s">
        <v>660</v>
      </c>
      <c r="Q100" s="26" t="s">
        <v>808</v>
      </c>
      <c r="R100" s="32" t="s">
        <v>1640</v>
      </c>
      <c r="S100" s="33" t="s">
        <v>389</v>
      </c>
    </row>
    <row r="101" spans="1:19" s="26" customFormat="1" x14ac:dyDescent="0.25">
      <c r="A101" s="26" t="s">
        <v>312</v>
      </c>
      <c r="B101" s="26" t="s">
        <v>1767</v>
      </c>
      <c r="C101" s="26" t="s">
        <v>1768</v>
      </c>
      <c r="D101" s="26" t="s">
        <v>37</v>
      </c>
      <c r="E101" s="26" t="s">
        <v>2136</v>
      </c>
      <c r="F101" s="26" t="s">
        <v>2156</v>
      </c>
      <c r="G101" s="26" t="s">
        <v>386</v>
      </c>
      <c r="H101" s="26" t="s">
        <v>1769</v>
      </c>
      <c r="I101" s="26" t="s">
        <v>1770</v>
      </c>
      <c r="J101" s="26" t="s">
        <v>482</v>
      </c>
      <c r="K101" s="26" t="s">
        <v>2172</v>
      </c>
      <c r="L101" s="26" t="s">
        <v>496</v>
      </c>
      <c r="M101" s="26" t="s">
        <v>2373</v>
      </c>
      <c r="N101" s="26" t="s">
        <v>578</v>
      </c>
      <c r="O101" s="26" t="s">
        <v>584</v>
      </c>
      <c r="P101" s="26" t="s">
        <v>616</v>
      </c>
      <c r="Q101" s="26" t="s">
        <v>800</v>
      </c>
      <c r="R101" s="26" t="s">
        <v>1771</v>
      </c>
      <c r="S101" s="26" t="s">
        <v>954</v>
      </c>
    </row>
    <row r="102" spans="1:19" s="26" customFormat="1" x14ac:dyDescent="0.25">
      <c r="A102" s="26" t="s">
        <v>374</v>
      </c>
      <c r="B102" s="26" t="s">
        <v>1651</v>
      </c>
      <c r="C102" s="26" t="s">
        <v>1652</v>
      </c>
      <c r="D102" s="32">
        <v>1991</v>
      </c>
      <c r="E102" s="26" t="s">
        <v>2136</v>
      </c>
      <c r="F102" s="26" t="s">
        <v>2157</v>
      </c>
      <c r="G102" s="26" t="s">
        <v>386</v>
      </c>
      <c r="H102" s="26" t="s">
        <v>898</v>
      </c>
      <c r="I102" s="26" t="s">
        <v>843</v>
      </c>
      <c r="J102" s="26" t="s">
        <v>392</v>
      </c>
      <c r="K102" s="26" t="s">
        <v>2173</v>
      </c>
      <c r="L102" s="26" t="s">
        <v>389</v>
      </c>
      <c r="M102" s="26" t="s">
        <v>2338</v>
      </c>
      <c r="N102" s="26" t="s">
        <v>578</v>
      </c>
      <c r="O102" s="26" t="s">
        <v>584</v>
      </c>
      <c r="P102" s="26" t="s">
        <v>720</v>
      </c>
      <c r="Q102" s="26" t="s">
        <v>808</v>
      </c>
      <c r="R102" s="34" t="s">
        <v>1640</v>
      </c>
      <c r="S102" s="26" t="s">
        <v>389</v>
      </c>
    </row>
    <row r="103" spans="1:19" s="26" customFormat="1" x14ac:dyDescent="0.25">
      <c r="A103" s="26" t="s">
        <v>372</v>
      </c>
      <c r="B103" s="26" t="s">
        <v>1647</v>
      </c>
      <c r="C103" s="26" t="s">
        <v>1648</v>
      </c>
      <c r="D103" s="32">
        <v>1985</v>
      </c>
      <c r="E103" s="26" t="s">
        <v>2136</v>
      </c>
      <c r="F103" s="26" t="s">
        <v>2157</v>
      </c>
      <c r="G103" s="26" t="s">
        <v>386</v>
      </c>
      <c r="H103" s="26" t="s">
        <v>898</v>
      </c>
      <c r="I103" s="26" t="s">
        <v>843</v>
      </c>
      <c r="J103" s="26" t="s">
        <v>392</v>
      </c>
      <c r="K103" s="26" t="s">
        <v>2173</v>
      </c>
      <c r="L103" s="26" t="s">
        <v>389</v>
      </c>
      <c r="M103" s="26" t="s">
        <v>2338</v>
      </c>
      <c r="N103" s="26" t="s">
        <v>578</v>
      </c>
      <c r="O103" s="26" t="s">
        <v>584</v>
      </c>
      <c r="P103" s="26" t="s">
        <v>720</v>
      </c>
      <c r="Q103" s="26" t="s">
        <v>808</v>
      </c>
      <c r="R103" s="34" t="s">
        <v>1640</v>
      </c>
      <c r="S103" s="26" t="s">
        <v>389</v>
      </c>
    </row>
    <row r="104" spans="1:19" s="26" customFormat="1" x14ac:dyDescent="0.25">
      <c r="A104" s="26" t="s">
        <v>373</v>
      </c>
      <c r="B104" s="26" t="s">
        <v>1649</v>
      </c>
      <c r="C104" s="26" t="s">
        <v>1650</v>
      </c>
      <c r="D104" s="32">
        <v>1987</v>
      </c>
      <c r="E104" s="26" t="s">
        <v>2136</v>
      </c>
      <c r="F104" s="26" t="s">
        <v>2157</v>
      </c>
      <c r="G104" s="26" t="s">
        <v>386</v>
      </c>
      <c r="H104" s="26" t="s">
        <v>898</v>
      </c>
      <c r="I104" s="26" t="s">
        <v>843</v>
      </c>
      <c r="J104" s="26" t="s">
        <v>392</v>
      </c>
      <c r="K104" s="26" t="s">
        <v>2173</v>
      </c>
      <c r="L104" s="26" t="s">
        <v>389</v>
      </c>
      <c r="M104" s="26" t="s">
        <v>2338</v>
      </c>
      <c r="N104" s="26" t="s">
        <v>578</v>
      </c>
      <c r="O104" s="26" t="s">
        <v>584</v>
      </c>
      <c r="P104" s="26" t="s">
        <v>720</v>
      </c>
      <c r="Q104" s="26" t="s">
        <v>808</v>
      </c>
      <c r="R104" s="34" t="s">
        <v>1640</v>
      </c>
      <c r="S104" s="26" t="s">
        <v>389</v>
      </c>
    </row>
    <row r="105" spans="1:19" s="26" customFormat="1" x14ac:dyDescent="0.25">
      <c r="A105" s="26" t="s">
        <v>371</v>
      </c>
      <c r="B105" s="26" t="s">
        <v>1645</v>
      </c>
      <c r="C105" s="26" t="s">
        <v>1646</v>
      </c>
      <c r="D105" s="32">
        <v>1982</v>
      </c>
      <c r="E105" s="26" t="s">
        <v>2136</v>
      </c>
      <c r="F105" s="26" t="s">
        <v>2157</v>
      </c>
      <c r="G105" s="26" t="s">
        <v>386</v>
      </c>
      <c r="H105" s="26" t="s">
        <v>898</v>
      </c>
      <c r="I105" s="26" t="s">
        <v>843</v>
      </c>
      <c r="J105" s="26" t="s">
        <v>392</v>
      </c>
      <c r="K105" s="26" t="s">
        <v>2173</v>
      </c>
      <c r="L105" s="26" t="s">
        <v>389</v>
      </c>
      <c r="M105" s="26" t="s">
        <v>2338</v>
      </c>
      <c r="N105" s="26" t="s">
        <v>578</v>
      </c>
      <c r="O105" s="26" t="s">
        <v>584</v>
      </c>
      <c r="P105" s="26" t="s">
        <v>720</v>
      </c>
      <c r="Q105" s="26" t="s">
        <v>808</v>
      </c>
      <c r="R105" s="34" t="s">
        <v>1640</v>
      </c>
      <c r="S105" s="26" t="s">
        <v>389</v>
      </c>
    </row>
    <row r="106" spans="1:19" s="26" customFormat="1" x14ac:dyDescent="0.25">
      <c r="A106" s="26" t="s">
        <v>306</v>
      </c>
      <c r="B106" s="26" t="s">
        <v>1754</v>
      </c>
      <c r="C106" s="26" t="s">
        <v>1755</v>
      </c>
      <c r="D106" s="32">
        <v>1890</v>
      </c>
      <c r="E106" s="26" t="s">
        <v>2136</v>
      </c>
      <c r="F106" s="26" t="s">
        <v>2157</v>
      </c>
      <c r="G106" s="26" t="s">
        <v>383</v>
      </c>
      <c r="H106" s="26" t="s">
        <v>828</v>
      </c>
      <c r="I106" s="26" t="s">
        <v>843</v>
      </c>
      <c r="J106" s="26" t="s">
        <v>392</v>
      </c>
      <c r="K106" s="26" t="s">
        <v>2173</v>
      </c>
      <c r="L106" s="26" t="s">
        <v>389</v>
      </c>
      <c r="M106" s="26" t="s">
        <v>2354</v>
      </c>
      <c r="N106" s="32" t="s">
        <v>578</v>
      </c>
      <c r="O106" s="26" t="s">
        <v>598</v>
      </c>
      <c r="P106" s="26" t="s">
        <v>744</v>
      </c>
      <c r="Q106" s="26" t="s">
        <v>800</v>
      </c>
      <c r="R106" s="34" t="s">
        <v>1756</v>
      </c>
      <c r="S106" s="26" t="s">
        <v>389</v>
      </c>
    </row>
    <row r="107" spans="1:19" s="26" customFormat="1" x14ac:dyDescent="0.25">
      <c r="A107" s="28" t="s">
        <v>242</v>
      </c>
      <c r="B107" s="28" t="s">
        <v>1547</v>
      </c>
      <c r="C107" s="28" t="s">
        <v>1521</v>
      </c>
      <c r="D107" s="30">
        <v>2017</v>
      </c>
      <c r="E107" s="28" t="s">
        <v>2139</v>
      </c>
      <c r="F107" s="28" t="s">
        <v>2157</v>
      </c>
      <c r="G107" s="28" t="s">
        <v>385</v>
      </c>
      <c r="H107" s="28" t="s">
        <v>828</v>
      </c>
      <c r="I107" s="28" t="s">
        <v>1351</v>
      </c>
      <c r="J107" s="28" t="s">
        <v>461</v>
      </c>
      <c r="K107" s="28" t="s">
        <v>2173</v>
      </c>
      <c r="L107" s="28" t="s">
        <v>389</v>
      </c>
      <c r="M107" s="28" t="s">
        <v>2332</v>
      </c>
      <c r="N107" s="30" t="s">
        <v>580</v>
      </c>
      <c r="O107" s="28" t="s">
        <v>584</v>
      </c>
      <c r="P107" s="28" t="s">
        <v>709</v>
      </c>
      <c r="Q107" s="28" t="s">
        <v>804</v>
      </c>
      <c r="R107" s="38" t="s">
        <v>1548</v>
      </c>
      <c r="S107" s="28" t="s">
        <v>389</v>
      </c>
    </row>
    <row r="108" spans="1:19" s="26" customFormat="1" x14ac:dyDescent="0.25">
      <c r="A108" s="30" t="s">
        <v>3</v>
      </c>
      <c r="B108" s="30" t="s">
        <v>826</v>
      </c>
      <c r="C108" s="30" t="s">
        <v>827</v>
      </c>
      <c r="D108" s="30" t="s">
        <v>4</v>
      </c>
      <c r="E108" s="30" t="s">
        <v>2310</v>
      </c>
      <c r="F108" s="30" t="s">
        <v>2157</v>
      </c>
      <c r="G108" s="30" t="s">
        <v>382</v>
      </c>
      <c r="H108" s="30" t="s">
        <v>828</v>
      </c>
      <c r="I108" s="30" t="s">
        <v>829</v>
      </c>
      <c r="J108" s="28" t="s">
        <v>443</v>
      </c>
      <c r="K108" s="30" t="s">
        <v>2173</v>
      </c>
      <c r="L108" s="30" t="s">
        <v>389</v>
      </c>
      <c r="M108" s="30" t="s">
        <v>2350</v>
      </c>
      <c r="N108" s="30" t="s">
        <v>577</v>
      </c>
      <c r="O108" s="30" t="s">
        <v>584</v>
      </c>
      <c r="P108" s="30" t="s">
        <v>605</v>
      </c>
      <c r="Q108" s="30" t="s">
        <v>782</v>
      </c>
      <c r="R108" s="30" t="s">
        <v>830</v>
      </c>
      <c r="S108" s="30" t="s">
        <v>389</v>
      </c>
    </row>
    <row r="109" spans="1:19" s="26" customFormat="1" x14ac:dyDescent="0.25">
      <c r="A109" s="26" t="s">
        <v>375</v>
      </c>
      <c r="B109" s="26" t="s">
        <v>1660</v>
      </c>
      <c r="C109" s="26" t="s">
        <v>1661</v>
      </c>
      <c r="D109" s="32">
        <v>2006</v>
      </c>
      <c r="E109" s="26" t="s">
        <v>2137</v>
      </c>
      <c r="F109" s="26" t="s">
        <v>2156</v>
      </c>
      <c r="G109" s="26" t="s">
        <v>2131</v>
      </c>
      <c r="H109" s="26" t="s">
        <v>898</v>
      </c>
      <c r="I109" s="26" t="s">
        <v>843</v>
      </c>
      <c r="J109" s="26" t="s">
        <v>400</v>
      </c>
      <c r="K109" s="26" t="s">
        <v>2173</v>
      </c>
      <c r="L109" s="26" t="s">
        <v>389</v>
      </c>
      <c r="M109" s="26" t="s">
        <v>542</v>
      </c>
      <c r="N109" s="26" t="s">
        <v>578</v>
      </c>
      <c r="O109" s="26" t="s">
        <v>584</v>
      </c>
      <c r="P109" s="26" t="s">
        <v>660</v>
      </c>
      <c r="Q109" s="26" t="s">
        <v>808</v>
      </c>
      <c r="R109" s="34" t="s">
        <v>1640</v>
      </c>
      <c r="S109" s="26" t="s">
        <v>389</v>
      </c>
    </row>
    <row r="110" spans="1:19" s="26" customFormat="1" x14ac:dyDescent="0.25">
      <c r="A110" s="26" t="s">
        <v>340</v>
      </c>
      <c r="B110" s="26" t="s">
        <v>1838</v>
      </c>
      <c r="C110" s="26" t="s">
        <v>1839</v>
      </c>
      <c r="D110" s="32">
        <v>2006</v>
      </c>
      <c r="E110" s="26" t="s">
        <v>2154</v>
      </c>
      <c r="F110" s="26" t="s">
        <v>2156</v>
      </c>
      <c r="G110" s="26" t="s">
        <v>384</v>
      </c>
      <c r="H110" s="26" t="s">
        <v>828</v>
      </c>
      <c r="I110" s="26" t="s">
        <v>1697</v>
      </c>
      <c r="J110" s="26" t="s">
        <v>2081</v>
      </c>
      <c r="K110" s="26" t="s">
        <v>2173</v>
      </c>
      <c r="L110" s="26" t="s">
        <v>389</v>
      </c>
      <c r="M110" s="26" t="s">
        <v>562</v>
      </c>
      <c r="N110" s="26" t="s">
        <v>578</v>
      </c>
      <c r="O110" s="26" t="s">
        <v>584</v>
      </c>
      <c r="P110" s="26" t="s">
        <v>686</v>
      </c>
      <c r="Q110" s="26" t="s">
        <v>800</v>
      </c>
      <c r="R110" s="32" t="s">
        <v>1840</v>
      </c>
      <c r="S110" s="26" t="s">
        <v>389</v>
      </c>
    </row>
    <row r="111" spans="1:19" s="26" customFormat="1" x14ac:dyDescent="0.25">
      <c r="A111" s="28" t="s">
        <v>94</v>
      </c>
      <c r="B111" s="28" t="s">
        <v>1104</v>
      </c>
      <c r="C111" s="28" t="s">
        <v>1105</v>
      </c>
      <c r="D111" s="30" t="s">
        <v>95</v>
      </c>
      <c r="E111" s="28" t="s">
        <v>2137</v>
      </c>
      <c r="F111" s="28" t="s">
        <v>2156</v>
      </c>
      <c r="G111" s="28" t="s">
        <v>384</v>
      </c>
      <c r="H111" s="28" t="s">
        <v>1106</v>
      </c>
      <c r="I111" s="28" t="s">
        <v>1107</v>
      </c>
      <c r="J111" s="28" t="s">
        <v>2164</v>
      </c>
      <c r="K111" s="28" t="s">
        <v>2172</v>
      </c>
      <c r="L111" s="28" t="s">
        <v>503</v>
      </c>
      <c r="M111" s="28" t="s">
        <v>2361</v>
      </c>
      <c r="N111" s="30" t="s">
        <v>578</v>
      </c>
      <c r="O111" s="28" t="s">
        <v>584</v>
      </c>
      <c r="P111" s="28" t="s">
        <v>662</v>
      </c>
      <c r="Q111" s="28" t="s">
        <v>794</v>
      </c>
      <c r="R111" s="38" t="s">
        <v>1103</v>
      </c>
      <c r="S111" s="28" t="s">
        <v>954</v>
      </c>
    </row>
    <row r="112" spans="1:19" s="26" customFormat="1" x14ac:dyDescent="0.25">
      <c r="A112" s="26" t="s">
        <v>285</v>
      </c>
      <c r="B112" s="26" t="s">
        <v>1695</v>
      </c>
      <c r="C112" s="26" t="s">
        <v>1696</v>
      </c>
      <c r="D112" s="32">
        <v>2016</v>
      </c>
      <c r="E112" s="26" t="s">
        <v>2152</v>
      </c>
      <c r="F112" s="26" t="s">
        <v>2156</v>
      </c>
      <c r="G112" s="26" t="s">
        <v>384</v>
      </c>
      <c r="H112" s="26" t="s">
        <v>828</v>
      </c>
      <c r="I112" s="26" t="s">
        <v>1697</v>
      </c>
      <c r="J112" s="26" t="s">
        <v>2321</v>
      </c>
      <c r="K112" s="26" t="s">
        <v>2173</v>
      </c>
      <c r="L112" s="26" t="s">
        <v>389</v>
      </c>
      <c r="M112" s="26" t="s">
        <v>521</v>
      </c>
      <c r="N112" s="32" t="s">
        <v>578</v>
      </c>
      <c r="O112" s="26" t="s">
        <v>584</v>
      </c>
      <c r="P112" s="26" t="s">
        <v>726</v>
      </c>
      <c r="Q112" s="26" t="s">
        <v>813</v>
      </c>
      <c r="R112" s="36" t="s">
        <v>1698</v>
      </c>
      <c r="S112" s="26" t="s">
        <v>389</v>
      </c>
    </row>
    <row r="113" spans="1:19" s="26" customFormat="1" x14ac:dyDescent="0.25">
      <c r="A113" s="26" t="s">
        <v>1951</v>
      </c>
      <c r="B113" s="26" t="s">
        <v>1952</v>
      </c>
      <c r="C113" s="26" t="s">
        <v>1953</v>
      </c>
      <c r="D113" s="32">
        <v>1990</v>
      </c>
      <c r="E113" s="26" t="s">
        <v>2136</v>
      </c>
      <c r="F113" s="26" t="s">
        <v>2156</v>
      </c>
      <c r="G113" s="26" t="s">
        <v>388</v>
      </c>
      <c r="H113" s="26" t="s">
        <v>1954</v>
      </c>
      <c r="I113" s="26" t="s">
        <v>1213</v>
      </c>
      <c r="J113" s="26" t="s">
        <v>2324</v>
      </c>
      <c r="K113" s="26" t="s">
        <v>2173</v>
      </c>
      <c r="L113" s="26" t="s">
        <v>389</v>
      </c>
      <c r="M113" s="26" t="s">
        <v>2375</v>
      </c>
      <c r="N113" s="26" t="s">
        <v>577</v>
      </c>
      <c r="O113" s="26" t="s">
        <v>587</v>
      </c>
      <c r="P113" s="26" t="s">
        <v>1955</v>
      </c>
      <c r="Q113" s="26" t="s">
        <v>800</v>
      </c>
      <c r="R113" s="37" t="s">
        <v>1956</v>
      </c>
      <c r="S113" s="26" t="s">
        <v>389</v>
      </c>
    </row>
    <row r="114" spans="1:19" s="26" customFormat="1" x14ac:dyDescent="0.25">
      <c r="A114" s="26" t="s">
        <v>301</v>
      </c>
      <c r="B114" s="26" t="s">
        <v>1739</v>
      </c>
      <c r="C114" s="26" t="s">
        <v>1740</v>
      </c>
      <c r="D114" s="32">
        <v>2012</v>
      </c>
      <c r="E114" s="26" t="s">
        <v>2136</v>
      </c>
      <c r="F114" s="26" t="s">
        <v>2156</v>
      </c>
      <c r="G114" s="26" t="s">
        <v>386</v>
      </c>
      <c r="H114" s="26" t="s">
        <v>925</v>
      </c>
      <c r="I114" s="26" t="s">
        <v>843</v>
      </c>
      <c r="J114" s="26" t="s">
        <v>400</v>
      </c>
      <c r="K114" s="26" t="s">
        <v>2173</v>
      </c>
      <c r="L114" s="26" t="s">
        <v>389</v>
      </c>
      <c r="M114" s="26" t="s">
        <v>533</v>
      </c>
      <c r="N114" s="32" t="s">
        <v>578</v>
      </c>
      <c r="O114" s="26" t="s">
        <v>400</v>
      </c>
      <c r="P114" s="26" t="s">
        <v>652</v>
      </c>
      <c r="Q114" s="26" t="s">
        <v>818</v>
      </c>
      <c r="R114" s="32" t="s">
        <v>1723</v>
      </c>
      <c r="S114" s="26" t="s">
        <v>389</v>
      </c>
    </row>
    <row r="115" spans="1:19" s="26" customFormat="1" x14ac:dyDescent="0.25">
      <c r="A115" s="28" t="s">
        <v>103</v>
      </c>
      <c r="B115" s="28" t="s">
        <v>1126</v>
      </c>
      <c r="C115" s="28" t="s">
        <v>1127</v>
      </c>
      <c r="D115" s="30" t="s">
        <v>95</v>
      </c>
      <c r="E115" s="28" t="s">
        <v>2137</v>
      </c>
      <c r="F115" s="28" t="s">
        <v>2156</v>
      </c>
      <c r="G115" s="28" t="s">
        <v>384</v>
      </c>
      <c r="H115" s="28" t="s">
        <v>1106</v>
      </c>
      <c r="I115" s="28" t="s">
        <v>1128</v>
      </c>
      <c r="J115" s="28" t="s">
        <v>2164</v>
      </c>
      <c r="K115" s="28" t="s">
        <v>2173</v>
      </c>
      <c r="L115" s="28" t="s">
        <v>389</v>
      </c>
      <c r="M115" s="28" t="s">
        <v>2230</v>
      </c>
      <c r="N115" s="30" t="s">
        <v>578</v>
      </c>
      <c r="O115" s="28" t="s">
        <v>584</v>
      </c>
      <c r="P115" s="28" t="s">
        <v>662</v>
      </c>
      <c r="Q115" s="28" t="s">
        <v>794</v>
      </c>
      <c r="R115" s="38" t="s">
        <v>1103</v>
      </c>
      <c r="S115" s="28" t="s">
        <v>389</v>
      </c>
    </row>
    <row r="116" spans="1:19" s="26" customFormat="1" x14ac:dyDescent="0.25">
      <c r="A116" s="28" t="s">
        <v>102</v>
      </c>
      <c r="B116" s="28"/>
      <c r="C116" s="28" t="s">
        <v>1125</v>
      </c>
      <c r="D116" s="30">
        <v>2005</v>
      </c>
      <c r="E116" s="28" t="s">
        <v>2137</v>
      </c>
      <c r="F116" s="28" t="s">
        <v>2156</v>
      </c>
      <c r="G116" s="28" t="s">
        <v>384</v>
      </c>
      <c r="H116" s="28" t="s">
        <v>1106</v>
      </c>
      <c r="I116" s="28" t="s">
        <v>389</v>
      </c>
      <c r="J116" s="28" t="s">
        <v>2164</v>
      </c>
      <c r="K116" s="28" t="s">
        <v>2172</v>
      </c>
      <c r="L116" s="28" t="s">
        <v>503</v>
      </c>
      <c r="M116" s="28" t="s">
        <v>2362</v>
      </c>
      <c r="N116" s="30" t="s">
        <v>578</v>
      </c>
      <c r="O116" s="28" t="s">
        <v>584</v>
      </c>
      <c r="P116" s="28" t="s">
        <v>662</v>
      </c>
      <c r="Q116" s="28" t="s">
        <v>794</v>
      </c>
      <c r="R116" s="38" t="s">
        <v>1103</v>
      </c>
      <c r="S116" s="28" t="s">
        <v>389</v>
      </c>
    </row>
    <row r="117" spans="1:19" s="26" customFormat="1" x14ac:dyDescent="0.25">
      <c r="A117" s="28" t="s">
        <v>93</v>
      </c>
      <c r="B117" s="28" t="s">
        <v>1099</v>
      </c>
      <c r="C117" s="28" t="s">
        <v>1100</v>
      </c>
      <c r="D117" s="30">
        <v>2004</v>
      </c>
      <c r="E117" s="28" t="s">
        <v>2137</v>
      </c>
      <c r="F117" s="28" t="s">
        <v>2156</v>
      </c>
      <c r="G117" s="28" t="s">
        <v>384</v>
      </c>
      <c r="H117" s="28" t="s">
        <v>1101</v>
      </c>
      <c r="I117" s="28" t="s">
        <v>1102</v>
      </c>
      <c r="J117" s="28" t="s">
        <v>2323</v>
      </c>
      <c r="K117" s="28" t="s">
        <v>2172</v>
      </c>
      <c r="L117" s="28" t="s">
        <v>502</v>
      </c>
      <c r="M117" s="28" t="s">
        <v>533</v>
      </c>
      <c r="N117" s="30" t="s">
        <v>578</v>
      </c>
      <c r="O117" s="28" t="s">
        <v>584</v>
      </c>
      <c r="P117" s="28" t="s">
        <v>662</v>
      </c>
      <c r="Q117" s="28" t="s">
        <v>794</v>
      </c>
      <c r="R117" s="38" t="s">
        <v>1103</v>
      </c>
      <c r="S117" s="28" t="s">
        <v>389</v>
      </c>
    </row>
    <row r="118" spans="1:19" s="26" customFormat="1" x14ac:dyDescent="0.25">
      <c r="A118" s="26" t="s">
        <v>308</v>
      </c>
      <c r="B118" s="26" t="s">
        <v>1760</v>
      </c>
      <c r="C118" s="26" t="s">
        <v>1761</v>
      </c>
      <c r="D118" s="32">
        <v>1947</v>
      </c>
      <c r="E118" s="26" t="s">
        <v>2136</v>
      </c>
      <c r="F118" s="26" t="s">
        <v>2157</v>
      </c>
      <c r="G118" s="26" t="s">
        <v>386</v>
      </c>
      <c r="H118" s="26" t="s">
        <v>860</v>
      </c>
      <c r="I118" s="26" t="s">
        <v>843</v>
      </c>
      <c r="J118" s="26" t="s">
        <v>480</v>
      </c>
      <c r="K118" s="26" t="s">
        <v>2173</v>
      </c>
      <c r="L118" s="26" t="s">
        <v>389</v>
      </c>
      <c r="M118" s="26" t="s">
        <v>2376</v>
      </c>
      <c r="N118" s="26" t="s">
        <v>577</v>
      </c>
      <c r="O118" s="26" t="s">
        <v>584</v>
      </c>
      <c r="P118" s="26" t="s">
        <v>746</v>
      </c>
      <c r="Q118" s="26" t="s">
        <v>800</v>
      </c>
      <c r="R118" s="34" t="s">
        <v>1762</v>
      </c>
      <c r="S118" s="26" t="s">
        <v>389</v>
      </c>
    </row>
    <row r="119" spans="1:19" s="26" customFormat="1" x14ac:dyDescent="0.25">
      <c r="A119" s="26" t="s">
        <v>357</v>
      </c>
      <c r="B119" s="26" t="s">
        <v>1889</v>
      </c>
      <c r="C119" s="26" t="s">
        <v>1890</v>
      </c>
      <c r="D119" s="32">
        <v>2017</v>
      </c>
      <c r="E119" s="26" t="s">
        <v>2137</v>
      </c>
      <c r="F119" s="26" t="s">
        <v>2156</v>
      </c>
      <c r="G119" s="26" t="s">
        <v>387</v>
      </c>
      <c r="H119" s="26" t="s">
        <v>1891</v>
      </c>
      <c r="I119" s="26" t="s">
        <v>1892</v>
      </c>
      <c r="J119" s="26" t="s">
        <v>400</v>
      </c>
      <c r="K119" s="26" t="s">
        <v>2173</v>
      </c>
      <c r="L119" s="26" t="s">
        <v>389</v>
      </c>
      <c r="M119" s="26" t="s">
        <v>534</v>
      </c>
      <c r="N119" s="26" t="s">
        <v>578</v>
      </c>
      <c r="O119" s="26" t="s">
        <v>584</v>
      </c>
      <c r="P119" s="27" t="s">
        <v>715</v>
      </c>
      <c r="Q119" s="26" t="s">
        <v>800</v>
      </c>
      <c r="R119" s="32" t="s">
        <v>1723</v>
      </c>
      <c r="S119" s="26" t="s">
        <v>389</v>
      </c>
    </row>
    <row r="120" spans="1:19" s="26" customFormat="1" x14ac:dyDescent="0.25">
      <c r="A120" s="26" t="s">
        <v>1925</v>
      </c>
      <c r="B120" s="26" t="s">
        <v>1926</v>
      </c>
      <c r="C120" s="26" t="s">
        <v>1927</v>
      </c>
      <c r="D120" s="32">
        <v>2010</v>
      </c>
      <c r="E120" s="26" t="s">
        <v>2137</v>
      </c>
      <c r="F120" s="26" t="s">
        <v>2156</v>
      </c>
      <c r="G120" s="26" t="s">
        <v>386</v>
      </c>
      <c r="H120" s="26" t="s">
        <v>925</v>
      </c>
      <c r="I120" s="26" t="s">
        <v>2123</v>
      </c>
      <c r="J120" s="26" t="s">
        <v>446</v>
      </c>
      <c r="K120" s="26" t="s">
        <v>2173</v>
      </c>
      <c r="L120" s="26" t="s">
        <v>389</v>
      </c>
      <c r="M120" s="26" t="s">
        <v>2331</v>
      </c>
      <c r="N120" s="32" t="s">
        <v>578</v>
      </c>
      <c r="O120" s="26" t="s">
        <v>584</v>
      </c>
      <c r="P120" s="26" t="s">
        <v>666</v>
      </c>
      <c r="Q120" s="26" t="s">
        <v>800</v>
      </c>
      <c r="R120" s="35" t="s">
        <v>1226</v>
      </c>
      <c r="S120" s="33" t="s">
        <v>389</v>
      </c>
    </row>
    <row r="121" spans="1:19" s="26" customFormat="1" x14ac:dyDescent="0.25">
      <c r="A121" s="26" t="s">
        <v>2021</v>
      </c>
      <c r="B121" s="26" t="s">
        <v>2022</v>
      </c>
      <c r="C121" s="26" t="s">
        <v>1370</v>
      </c>
      <c r="D121" s="32">
        <v>2007</v>
      </c>
      <c r="E121" s="26" t="s">
        <v>2154</v>
      </c>
      <c r="F121" s="26" t="s">
        <v>2157</v>
      </c>
      <c r="G121" s="26" t="s">
        <v>386</v>
      </c>
      <c r="H121" s="26" t="s">
        <v>898</v>
      </c>
      <c r="I121" s="26" t="s">
        <v>843</v>
      </c>
      <c r="J121" s="26" t="s">
        <v>447</v>
      </c>
      <c r="K121" s="26" t="s">
        <v>2173</v>
      </c>
      <c r="L121" s="26" t="s">
        <v>389</v>
      </c>
      <c r="M121" s="26" t="s">
        <v>2023</v>
      </c>
      <c r="N121" s="26" t="s">
        <v>578</v>
      </c>
      <c r="O121" s="26" t="s">
        <v>2024</v>
      </c>
      <c r="P121" s="26" t="s">
        <v>768</v>
      </c>
      <c r="Q121" s="26" t="s">
        <v>800</v>
      </c>
      <c r="R121" s="32" t="s">
        <v>1723</v>
      </c>
      <c r="S121" s="26" t="s">
        <v>389</v>
      </c>
    </row>
    <row r="122" spans="1:19" s="26" customFormat="1" x14ac:dyDescent="0.25">
      <c r="A122" s="26" t="s">
        <v>345</v>
      </c>
      <c r="B122" s="26" t="s">
        <v>1852</v>
      </c>
      <c r="C122" s="26" t="s">
        <v>1853</v>
      </c>
      <c r="D122" s="32">
        <v>2009</v>
      </c>
      <c r="E122" s="26" t="s">
        <v>2154</v>
      </c>
      <c r="F122" s="26" t="s">
        <v>2157</v>
      </c>
      <c r="G122" s="26" t="s">
        <v>386</v>
      </c>
      <c r="H122" s="26" t="s">
        <v>868</v>
      </c>
      <c r="I122" s="26" t="s">
        <v>843</v>
      </c>
      <c r="J122" s="26" t="s">
        <v>447</v>
      </c>
      <c r="K122" s="26" t="s">
        <v>2173</v>
      </c>
      <c r="L122" s="26" t="s">
        <v>389</v>
      </c>
      <c r="M122" s="26" t="s">
        <v>2383</v>
      </c>
      <c r="N122" s="26" t="s">
        <v>578</v>
      </c>
      <c r="O122" s="26" t="s">
        <v>600</v>
      </c>
      <c r="P122" s="26" t="s">
        <v>768</v>
      </c>
      <c r="Q122" s="26" t="s">
        <v>800</v>
      </c>
      <c r="R122" s="32" t="s">
        <v>1723</v>
      </c>
      <c r="S122" s="26" t="s">
        <v>389</v>
      </c>
    </row>
    <row r="123" spans="1:19" s="26" customFormat="1" x14ac:dyDescent="0.25">
      <c r="A123" s="26" t="s">
        <v>343</v>
      </c>
      <c r="B123" s="26" t="s">
        <v>1847</v>
      </c>
      <c r="C123" s="26" t="s">
        <v>1848</v>
      </c>
      <c r="D123" s="32">
        <v>2008</v>
      </c>
      <c r="E123" s="26" t="s">
        <v>2137</v>
      </c>
      <c r="F123" s="26" t="s">
        <v>2156</v>
      </c>
      <c r="G123" s="26" t="s">
        <v>385</v>
      </c>
      <c r="H123" s="26" t="s">
        <v>828</v>
      </c>
      <c r="I123" s="26" t="s">
        <v>843</v>
      </c>
      <c r="J123" s="28" t="s">
        <v>443</v>
      </c>
      <c r="K123" s="26" t="s">
        <v>2173</v>
      </c>
      <c r="L123" s="26" t="s">
        <v>389</v>
      </c>
      <c r="M123" s="26" t="s">
        <v>563</v>
      </c>
      <c r="N123" s="26" t="s">
        <v>578</v>
      </c>
      <c r="O123" s="26" t="s">
        <v>584</v>
      </c>
      <c r="P123" s="49" t="s">
        <v>766</v>
      </c>
      <c r="Q123" s="26" t="s">
        <v>800</v>
      </c>
      <c r="R123" s="32" t="s">
        <v>1723</v>
      </c>
      <c r="S123" s="26" t="s">
        <v>389</v>
      </c>
    </row>
    <row r="124" spans="1:19" s="26" customFormat="1" x14ac:dyDescent="0.25">
      <c r="A124" s="26" t="s">
        <v>290</v>
      </c>
      <c r="B124" s="33" t="s">
        <v>1713</v>
      </c>
      <c r="C124" s="26" t="s">
        <v>1714</v>
      </c>
      <c r="D124" s="32">
        <v>2019</v>
      </c>
      <c r="E124" s="26" t="s">
        <v>2136</v>
      </c>
      <c r="F124" s="26" t="s">
        <v>2156</v>
      </c>
      <c r="G124" s="26" t="s">
        <v>387</v>
      </c>
      <c r="H124" s="26" t="s">
        <v>898</v>
      </c>
      <c r="I124" s="26" t="s">
        <v>843</v>
      </c>
      <c r="J124" s="28" t="s">
        <v>464</v>
      </c>
      <c r="K124" s="26" t="s">
        <v>2173</v>
      </c>
      <c r="L124" s="26" t="s">
        <v>389</v>
      </c>
      <c r="M124" s="26" t="s">
        <v>2340</v>
      </c>
      <c r="N124" s="32" t="s">
        <v>578</v>
      </c>
      <c r="O124" s="26" t="s">
        <v>584</v>
      </c>
      <c r="P124" s="26" t="s">
        <v>730</v>
      </c>
      <c r="Q124" s="26" t="s">
        <v>815</v>
      </c>
      <c r="R124" s="35" t="s">
        <v>1715</v>
      </c>
      <c r="S124" s="33" t="s">
        <v>954</v>
      </c>
    </row>
    <row r="125" spans="1:19" s="26" customFormat="1" x14ac:dyDescent="0.25">
      <c r="A125" s="26" t="s">
        <v>342</v>
      </c>
      <c r="B125" s="26" t="s">
        <v>1845</v>
      </c>
      <c r="C125" s="26" t="s">
        <v>1846</v>
      </c>
      <c r="D125" s="32">
        <v>2007</v>
      </c>
      <c r="E125" s="26" t="s">
        <v>2137</v>
      </c>
      <c r="F125" s="26" t="s">
        <v>2156</v>
      </c>
      <c r="G125" s="26" t="s">
        <v>386</v>
      </c>
      <c r="H125" s="26" t="s">
        <v>898</v>
      </c>
      <c r="I125" s="26" t="s">
        <v>843</v>
      </c>
      <c r="J125" s="26" t="s">
        <v>392</v>
      </c>
      <c r="K125" s="26" t="s">
        <v>2173</v>
      </c>
      <c r="L125" s="26" t="s">
        <v>389</v>
      </c>
      <c r="M125" s="26" t="s">
        <v>516</v>
      </c>
      <c r="N125" s="26" t="s">
        <v>578</v>
      </c>
      <c r="O125" s="26" t="s">
        <v>584</v>
      </c>
      <c r="P125" s="26" t="s">
        <v>716</v>
      </c>
      <c r="Q125" s="26" t="s">
        <v>800</v>
      </c>
      <c r="R125" s="32" t="s">
        <v>1723</v>
      </c>
      <c r="S125" s="26" t="s">
        <v>389</v>
      </c>
    </row>
    <row r="126" spans="1:19" s="26" customFormat="1" x14ac:dyDescent="0.25">
      <c r="A126" s="28" t="s">
        <v>224</v>
      </c>
      <c r="B126" s="28" t="s">
        <v>1491</v>
      </c>
      <c r="C126" s="28" t="s">
        <v>1492</v>
      </c>
      <c r="D126" s="30">
        <v>2015</v>
      </c>
      <c r="E126" s="28" t="s">
        <v>2307</v>
      </c>
      <c r="F126" s="28" t="s">
        <v>2156</v>
      </c>
      <c r="G126" s="28" t="s">
        <v>384</v>
      </c>
      <c r="H126" s="28" t="s">
        <v>828</v>
      </c>
      <c r="I126" s="28" t="s">
        <v>902</v>
      </c>
      <c r="J126" s="28" t="s">
        <v>2164</v>
      </c>
      <c r="K126" s="28" t="s">
        <v>2173</v>
      </c>
      <c r="L126" s="28" t="s">
        <v>389</v>
      </c>
      <c r="M126" s="28" t="s">
        <v>516</v>
      </c>
      <c r="N126" s="30" t="s">
        <v>578</v>
      </c>
      <c r="O126" s="28" t="s">
        <v>584</v>
      </c>
      <c r="P126" s="28" t="s">
        <v>627</v>
      </c>
      <c r="Q126" s="28" t="s">
        <v>802</v>
      </c>
      <c r="R126" s="41" t="s">
        <v>1493</v>
      </c>
      <c r="S126" s="28" t="s">
        <v>389</v>
      </c>
    </row>
    <row r="127" spans="1:19" s="26" customFormat="1" x14ac:dyDescent="0.25">
      <c r="A127" s="26" t="s">
        <v>302</v>
      </c>
      <c r="B127" s="26" t="s">
        <v>1741</v>
      </c>
      <c r="C127" s="26" t="s">
        <v>1742</v>
      </c>
      <c r="D127" s="32">
        <v>1848</v>
      </c>
      <c r="E127" s="26" t="s">
        <v>2312</v>
      </c>
      <c r="F127" s="26" t="s">
        <v>2157</v>
      </c>
      <c r="G127" s="26" t="s">
        <v>383</v>
      </c>
      <c r="H127" s="26" t="s">
        <v>1743</v>
      </c>
      <c r="I127" s="26" t="s">
        <v>843</v>
      </c>
      <c r="J127" s="28" t="s">
        <v>464</v>
      </c>
      <c r="K127" s="26" t="s">
        <v>2173</v>
      </c>
      <c r="L127" s="26" t="s">
        <v>389</v>
      </c>
      <c r="M127" s="26" t="s">
        <v>2341</v>
      </c>
      <c r="N127" s="32" t="s">
        <v>578</v>
      </c>
      <c r="O127" s="26" t="s">
        <v>584</v>
      </c>
      <c r="P127" s="26" t="s">
        <v>740</v>
      </c>
      <c r="Q127" s="26" t="s">
        <v>800</v>
      </c>
      <c r="R127" s="34" t="s">
        <v>1744</v>
      </c>
      <c r="S127" s="26" t="s">
        <v>389</v>
      </c>
    </row>
    <row r="128" spans="1:19" s="26" customFormat="1" x14ac:dyDescent="0.25">
      <c r="A128" s="28" t="s">
        <v>141</v>
      </c>
      <c r="B128" s="28" t="s">
        <v>1246</v>
      </c>
      <c r="C128" s="28" t="s">
        <v>1247</v>
      </c>
      <c r="D128" s="30">
        <v>2009</v>
      </c>
      <c r="E128" s="28" t="s">
        <v>2307</v>
      </c>
      <c r="F128" s="28" t="s">
        <v>2156</v>
      </c>
      <c r="G128" s="28" t="s">
        <v>384</v>
      </c>
      <c r="H128" s="28" t="s">
        <v>828</v>
      </c>
      <c r="I128" s="42" t="s">
        <v>1248</v>
      </c>
      <c r="J128" s="28" t="s">
        <v>2164</v>
      </c>
      <c r="K128" s="28" t="s">
        <v>2173</v>
      </c>
      <c r="L128" s="28" t="s">
        <v>389</v>
      </c>
      <c r="M128" s="28" t="s">
        <v>2228</v>
      </c>
      <c r="N128" s="30" t="s">
        <v>578</v>
      </c>
      <c r="O128" s="28" t="s">
        <v>584</v>
      </c>
      <c r="P128" s="28" t="s">
        <v>676</v>
      </c>
      <c r="Q128" s="28" t="s">
        <v>796</v>
      </c>
      <c r="R128" s="30" t="s">
        <v>1249</v>
      </c>
      <c r="S128" s="28" t="s">
        <v>389</v>
      </c>
    </row>
    <row r="129" spans="1:19" s="26" customFormat="1" x14ac:dyDescent="0.25">
      <c r="A129" s="26" t="s">
        <v>279</v>
      </c>
      <c r="B129" s="26" t="s">
        <v>1677</v>
      </c>
      <c r="C129" s="26" t="s">
        <v>1678</v>
      </c>
      <c r="D129" s="32">
        <v>2011</v>
      </c>
      <c r="E129" s="26" t="s">
        <v>2307</v>
      </c>
      <c r="F129" s="26" t="s">
        <v>2156</v>
      </c>
      <c r="G129" s="26" t="s">
        <v>384</v>
      </c>
      <c r="H129" s="26" t="s">
        <v>1101</v>
      </c>
      <c r="I129" s="26" t="s">
        <v>1256</v>
      </c>
      <c r="J129" s="26" t="s">
        <v>403</v>
      </c>
      <c r="K129" s="26" t="s">
        <v>2172</v>
      </c>
      <c r="L129" s="26" t="s">
        <v>506</v>
      </c>
      <c r="M129" s="26" t="s">
        <v>2359</v>
      </c>
      <c r="N129" s="26" t="s">
        <v>578</v>
      </c>
      <c r="O129" s="26" t="s">
        <v>584</v>
      </c>
      <c r="P129" s="26" t="s">
        <v>723</v>
      </c>
      <c r="Q129" s="26" t="s">
        <v>810</v>
      </c>
      <c r="R129" s="32" t="s">
        <v>1679</v>
      </c>
      <c r="S129" s="33" t="s">
        <v>389</v>
      </c>
    </row>
    <row r="130" spans="1:19" s="26" customFormat="1" x14ac:dyDescent="0.25">
      <c r="A130" s="28" t="s">
        <v>143</v>
      </c>
      <c r="B130" s="28" t="s">
        <v>1254</v>
      </c>
      <c r="C130" s="28" t="s">
        <v>1255</v>
      </c>
      <c r="D130" s="30">
        <v>2009</v>
      </c>
      <c r="E130" s="28" t="s">
        <v>2137</v>
      </c>
      <c r="F130" s="28" t="s">
        <v>2156</v>
      </c>
      <c r="G130" s="28" t="s">
        <v>384</v>
      </c>
      <c r="H130" s="28" t="s">
        <v>1101</v>
      </c>
      <c r="I130" s="28" t="s">
        <v>1256</v>
      </c>
      <c r="J130" s="28" t="s">
        <v>403</v>
      </c>
      <c r="K130" s="28" t="s">
        <v>2172</v>
      </c>
      <c r="L130" s="28" t="s">
        <v>506</v>
      </c>
      <c r="M130" s="28" t="s">
        <v>2256</v>
      </c>
      <c r="N130" s="28" t="s">
        <v>579</v>
      </c>
      <c r="O130" s="28" t="s">
        <v>584</v>
      </c>
      <c r="P130" s="28" t="s">
        <v>680</v>
      </c>
      <c r="Q130" s="28" t="s">
        <v>794</v>
      </c>
      <c r="R130" s="30" t="s">
        <v>1257</v>
      </c>
      <c r="S130" s="39" t="s">
        <v>954</v>
      </c>
    </row>
    <row r="131" spans="1:19" s="26" customFormat="1" x14ac:dyDescent="0.25">
      <c r="A131" s="26" t="s">
        <v>351</v>
      </c>
      <c r="B131" s="26" t="s">
        <v>1868</v>
      </c>
      <c r="C131" s="26" t="s">
        <v>1869</v>
      </c>
      <c r="D131" s="32">
        <v>2012</v>
      </c>
      <c r="E131" s="26" t="s">
        <v>2137</v>
      </c>
      <c r="F131" s="26" t="s">
        <v>2156</v>
      </c>
      <c r="G131" s="26" t="s">
        <v>387</v>
      </c>
      <c r="H131" s="26" t="s">
        <v>1870</v>
      </c>
      <c r="I131" s="26" t="s">
        <v>2127</v>
      </c>
      <c r="J131" s="28" t="s">
        <v>443</v>
      </c>
      <c r="K131" s="26" t="s">
        <v>2172</v>
      </c>
      <c r="L131" s="26" t="s">
        <v>496</v>
      </c>
      <c r="M131" s="26" t="s">
        <v>566</v>
      </c>
      <c r="N131" s="26" t="s">
        <v>578</v>
      </c>
      <c r="O131" s="26" t="s">
        <v>584</v>
      </c>
      <c r="P131" s="26" t="s">
        <v>766</v>
      </c>
      <c r="Q131" s="26" t="s">
        <v>800</v>
      </c>
      <c r="R131" s="32" t="s">
        <v>1723</v>
      </c>
      <c r="S131" s="26" t="s">
        <v>389</v>
      </c>
    </row>
    <row r="132" spans="1:19" s="26" customFormat="1" x14ac:dyDescent="0.25">
      <c r="A132" s="26" t="s">
        <v>298</v>
      </c>
      <c r="B132" s="26" t="s">
        <v>1733</v>
      </c>
      <c r="C132" s="26" t="s">
        <v>1734</v>
      </c>
      <c r="D132" s="32">
        <v>2006</v>
      </c>
      <c r="E132" s="26" t="s">
        <v>2150</v>
      </c>
      <c r="F132" s="26" t="s">
        <v>2156</v>
      </c>
      <c r="G132" s="26" t="s">
        <v>384</v>
      </c>
      <c r="H132" s="26" t="s">
        <v>828</v>
      </c>
      <c r="I132" s="26" t="s">
        <v>902</v>
      </c>
      <c r="J132" s="28" t="s">
        <v>2164</v>
      </c>
      <c r="K132" s="26" t="s">
        <v>2173</v>
      </c>
      <c r="L132" s="26" t="s">
        <v>389</v>
      </c>
      <c r="M132" s="26" t="s">
        <v>2356</v>
      </c>
      <c r="N132" s="32" t="s">
        <v>578</v>
      </c>
      <c r="O132" s="26" t="s">
        <v>584</v>
      </c>
      <c r="P132" s="26" t="s">
        <v>737</v>
      </c>
      <c r="Q132" s="26" t="s">
        <v>817</v>
      </c>
      <c r="R132" s="32" t="s">
        <v>1723</v>
      </c>
      <c r="S132" s="26" t="s">
        <v>389</v>
      </c>
    </row>
    <row r="133" spans="1:19" s="26" customFormat="1" x14ac:dyDescent="0.25">
      <c r="A133" s="28" t="s">
        <v>5</v>
      </c>
      <c r="B133" s="39" t="s">
        <v>831</v>
      </c>
      <c r="C133" s="28" t="s">
        <v>832</v>
      </c>
      <c r="D133" s="30" t="s">
        <v>6</v>
      </c>
      <c r="E133" s="30" t="s">
        <v>2310</v>
      </c>
      <c r="F133" s="28" t="s">
        <v>2157</v>
      </c>
      <c r="G133" s="28" t="s">
        <v>2071</v>
      </c>
      <c r="H133" s="28" t="s">
        <v>828</v>
      </c>
      <c r="I133" s="28" t="s">
        <v>829</v>
      </c>
      <c r="J133" s="28" t="s">
        <v>443</v>
      </c>
      <c r="K133" s="28" t="s">
        <v>2173</v>
      </c>
      <c r="L133" s="28" t="s">
        <v>389</v>
      </c>
      <c r="M133" s="28" t="s">
        <v>2351</v>
      </c>
      <c r="N133" s="30" t="s">
        <v>577</v>
      </c>
      <c r="O133" s="28" t="s">
        <v>585</v>
      </c>
      <c r="P133" s="28" t="s">
        <v>606</v>
      </c>
      <c r="Q133" s="28" t="s">
        <v>783</v>
      </c>
      <c r="R133" s="40" t="s">
        <v>833</v>
      </c>
      <c r="S133" s="28" t="s">
        <v>834</v>
      </c>
    </row>
    <row r="134" spans="1:19" s="26" customFormat="1" x14ac:dyDescent="0.25">
      <c r="A134" s="26" t="s">
        <v>368</v>
      </c>
      <c r="B134" s="26" t="s">
        <v>1913</v>
      </c>
      <c r="C134" s="26" t="s">
        <v>1914</v>
      </c>
      <c r="D134" s="32">
        <v>2017</v>
      </c>
      <c r="E134" s="26" t="s">
        <v>2311</v>
      </c>
      <c r="F134" s="26" t="s">
        <v>2157</v>
      </c>
      <c r="G134" s="26" t="s">
        <v>385</v>
      </c>
      <c r="H134" s="26" t="s">
        <v>828</v>
      </c>
      <c r="I134" s="26" t="s">
        <v>1388</v>
      </c>
      <c r="J134" s="26" t="s">
        <v>411</v>
      </c>
      <c r="K134" s="26" t="s">
        <v>2173</v>
      </c>
      <c r="L134" s="26" t="s">
        <v>389</v>
      </c>
      <c r="M134" s="26" t="s">
        <v>575</v>
      </c>
      <c r="N134" s="32" t="s">
        <v>577</v>
      </c>
      <c r="O134" s="26" t="s">
        <v>584</v>
      </c>
      <c r="P134" s="26" t="s">
        <v>389</v>
      </c>
      <c r="Q134" s="26" t="s">
        <v>819</v>
      </c>
      <c r="R134" s="32" t="s">
        <v>1723</v>
      </c>
      <c r="S134" s="26" t="s">
        <v>389</v>
      </c>
    </row>
    <row r="135" spans="1:19" s="26" customFormat="1" x14ac:dyDescent="0.25">
      <c r="A135" s="26" t="s">
        <v>305</v>
      </c>
      <c r="B135" s="26" t="s">
        <v>1750</v>
      </c>
      <c r="C135" s="26" t="s">
        <v>1751</v>
      </c>
      <c r="D135" s="32">
        <v>1882</v>
      </c>
      <c r="E135" s="30" t="s">
        <v>2310</v>
      </c>
      <c r="F135" s="26" t="s">
        <v>2157</v>
      </c>
      <c r="G135" s="26" t="s">
        <v>383</v>
      </c>
      <c r="H135" s="26" t="s">
        <v>1752</v>
      </c>
      <c r="I135" s="26" t="s">
        <v>1213</v>
      </c>
      <c r="J135" s="26" t="s">
        <v>2315</v>
      </c>
      <c r="K135" s="26" t="s">
        <v>2173</v>
      </c>
      <c r="L135" s="26" t="s">
        <v>389</v>
      </c>
      <c r="M135" s="26" t="s">
        <v>549</v>
      </c>
      <c r="N135" s="26" t="s">
        <v>577</v>
      </c>
      <c r="O135" s="26" t="s">
        <v>584</v>
      </c>
      <c r="P135" s="26" t="s">
        <v>743</v>
      </c>
      <c r="Q135" s="26" t="s">
        <v>800</v>
      </c>
      <c r="R135" s="32" t="s">
        <v>1753</v>
      </c>
      <c r="S135" s="26" t="s">
        <v>834</v>
      </c>
    </row>
    <row r="136" spans="1:19" s="26" customFormat="1" x14ac:dyDescent="0.25">
      <c r="A136" s="26" t="s">
        <v>277</v>
      </c>
      <c r="B136" s="26" t="s">
        <v>1656</v>
      </c>
      <c r="C136" s="26" t="s">
        <v>1657</v>
      </c>
      <c r="D136" s="32">
        <v>2001</v>
      </c>
      <c r="E136" s="26" t="s">
        <v>2137</v>
      </c>
      <c r="F136" s="26" t="s">
        <v>2156</v>
      </c>
      <c r="G136" s="26" t="s">
        <v>387</v>
      </c>
      <c r="H136" s="26" t="s">
        <v>898</v>
      </c>
      <c r="I136" s="26" t="s">
        <v>843</v>
      </c>
      <c r="J136" s="28" t="s">
        <v>443</v>
      </c>
      <c r="K136" s="26" t="s">
        <v>2173</v>
      </c>
      <c r="L136" s="26" t="s">
        <v>389</v>
      </c>
      <c r="M136" s="26" t="s">
        <v>2348</v>
      </c>
      <c r="N136" s="32" t="s">
        <v>577</v>
      </c>
      <c r="O136" s="26" t="s">
        <v>596</v>
      </c>
      <c r="P136" s="26" t="s">
        <v>722</v>
      </c>
      <c r="Q136" s="26" t="s">
        <v>809</v>
      </c>
      <c r="R136" s="35" t="s">
        <v>1658</v>
      </c>
      <c r="S136" s="26" t="s">
        <v>389</v>
      </c>
    </row>
    <row r="137" spans="1:19" s="26" customFormat="1" x14ac:dyDescent="0.25">
      <c r="A137" s="26" t="s">
        <v>356</v>
      </c>
      <c r="B137" s="26" t="s">
        <v>1885</v>
      </c>
      <c r="C137" s="26" t="s">
        <v>1886</v>
      </c>
      <c r="D137" s="32">
        <v>2017</v>
      </c>
      <c r="E137" s="26" t="s">
        <v>2136</v>
      </c>
      <c r="F137" s="26" t="s">
        <v>2157</v>
      </c>
      <c r="G137" s="26" t="s">
        <v>387</v>
      </c>
      <c r="H137" s="26" t="s">
        <v>1887</v>
      </c>
      <c r="I137" s="26" t="s">
        <v>1888</v>
      </c>
      <c r="J137" s="26" t="s">
        <v>393</v>
      </c>
      <c r="K137" s="26" t="s">
        <v>2173</v>
      </c>
      <c r="L137" s="26" t="s">
        <v>389</v>
      </c>
      <c r="M137" s="26" t="s">
        <v>569</v>
      </c>
      <c r="N137" s="26" t="s">
        <v>580</v>
      </c>
      <c r="O137" s="26" t="s">
        <v>584</v>
      </c>
      <c r="P137" s="26" t="s">
        <v>776</v>
      </c>
      <c r="Q137" s="26" t="s">
        <v>800</v>
      </c>
      <c r="R137" s="32" t="s">
        <v>1723</v>
      </c>
      <c r="S137" s="26" t="s">
        <v>389</v>
      </c>
    </row>
    <row r="138" spans="1:19" s="26" customFormat="1" x14ac:dyDescent="0.25">
      <c r="A138" s="26" t="s">
        <v>295</v>
      </c>
      <c r="B138" s="26" t="s">
        <v>1725</v>
      </c>
      <c r="C138" s="26" t="s">
        <v>1726</v>
      </c>
      <c r="D138" s="32">
        <v>1989</v>
      </c>
      <c r="E138" s="26" t="s">
        <v>2307</v>
      </c>
      <c r="F138" s="26" t="s">
        <v>2156</v>
      </c>
      <c r="G138" s="26" t="s">
        <v>384</v>
      </c>
      <c r="H138" s="26" t="s">
        <v>946</v>
      </c>
      <c r="I138" s="26" t="s">
        <v>1727</v>
      </c>
      <c r="J138" s="26" t="s">
        <v>402</v>
      </c>
      <c r="K138" s="26" t="s">
        <v>2173</v>
      </c>
      <c r="L138" s="26" t="s">
        <v>389</v>
      </c>
      <c r="M138" s="26" t="s">
        <v>2381</v>
      </c>
      <c r="N138" s="32" t="s">
        <v>577</v>
      </c>
      <c r="O138" s="26" t="s">
        <v>584</v>
      </c>
      <c r="P138" s="26" t="s">
        <v>734</v>
      </c>
      <c r="Q138" s="26" t="s">
        <v>817</v>
      </c>
      <c r="R138" s="32" t="s">
        <v>1723</v>
      </c>
      <c r="S138" s="26" t="s">
        <v>389</v>
      </c>
    </row>
    <row r="139" spans="1:19" s="26" customFormat="1" x14ac:dyDescent="0.25">
      <c r="A139" s="28" t="s">
        <v>148</v>
      </c>
      <c r="B139" s="28" t="s">
        <v>1266</v>
      </c>
      <c r="C139" s="28" t="s">
        <v>1267</v>
      </c>
      <c r="D139" s="28" t="s">
        <v>149</v>
      </c>
      <c r="E139" s="28" t="s">
        <v>2137</v>
      </c>
      <c r="F139" s="28" t="s">
        <v>2156</v>
      </c>
      <c r="G139" s="28" t="s">
        <v>384</v>
      </c>
      <c r="H139" s="28" t="s">
        <v>828</v>
      </c>
      <c r="I139" s="28" t="s">
        <v>1268</v>
      </c>
      <c r="J139" s="28" t="s">
        <v>403</v>
      </c>
      <c r="K139" s="28" t="s">
        <v>2172</v>
      </c>
      <c r="L139" s="28" t="s">
        <v>496</v>
      </c>
      <c r="M139" s="28" t="s">
        <v>2228</v>
      </c>
      <c r="N139" s="28" t="s">
        <v>579</v>
      </c>
      <c r="O139" s="28" t="s">
        <v>584</v>
      </c>
      <c r="P139" s="28" t="s">
        <v>680</v>
      </c>
      <c r="Q139" s="28" t="s">
        <v>794</v>
      </c>
      <c r="R139" s="30" t="s">
        <v>1257</v>
      </c>
      <c r="S139" s="39" t="s">
        <v>389</v>
      </c>
    </row>
    <row r="140" spans="1:19" s="26" customFormat="1" x14ac:dyDescent="0.25">
      <c r="A140" s="26" t="s">
        <v>272</v>
      </c>
      <c r="B140" s="26" t="s">
        <v>1633</v>
      </c>
      <c r="C140" s="26" t="s">
        <v>1634</v>
      </c>
      <c r="D140" s="32" t="s">
        <v>273</v>
      </c>
      <c r="E140" s="30" t="s">
        <v>2310</v>
      </c>
      <c r="F140" s="26" t="s">
        <v>2157</v>
      </c>
      <c r="G140" s="26" t="s">
        <v>383</v>
      </c>
      <c r="H140" s="26" t="s">
        <v>856</v>
      </c>
      <c r="I140" s="26" t="s">
        <v>829</v>
      </c>
      <c r="J140" s="28" t="s">
        <v>443</v>
      </c>
      <c r="K140" s="26" t="s">
        <v>2173</v>
      </c>
      <c r="L140" s="26" t="s">
        <v>389</v>
      </c>
      <c r="M140" s="26" t="s">
        <v>2352</v>
      </c>
      <c r="N140" s="32" t="s">
        <v>577</v>
      </c>
      <c r="O140" s="26" t="s">
        <v>587</v>
      </c>
      <c r="P140" s="26" t="s">
        <v>718</v>
      </c>
      <c r="Q140" s="26" t="s">
        <v>807</v>
      </c>
      <c r="R140" s="32" t="s">
        <v>1635</v>
      </c>
      <c r="S140" s="26" t="s">
        <v>834</v>
      </c>
    </row>
    <row r="141" spans="1:19" s="26" customFormat="1" x14ac:dyDescent="0.25">
      <c r="A141" s="26" t="s">
        <v>2476</v>
      </c>
      <c r="B141" s="26" t="s">
        <v>1745</v>
      </c>
      <c r="C141" s="26" t="s">
        <v>1634</v>
      </c>
      <c r="D141" s="32">
        <v>1850</v>
      </c>
      <c r="E141" s="30" t="s">
        <v>2310</v>
      </c>
      <c r="F141" s="26" t="s">
        <v>2157</v>
      </c>
      <c r="G141" s="26" t="s">
        <v>383</v>
      </c>
      <c r="H141" s="26" t="s">
        <v>856</v>
      </c>
      <c r="I141" s="26" t="s">
        <v>1213</v>
      </c>
      <c r="J141" s="28" t="s">
        <v>464</v>
      </c>
      <c r="K141" s="26" t="s">
        <v>2173</v>
      </c>
      <c r="L141" s="26" t="s">
        <v>389</v>
      </c>
      <c r="M141" s="26" t="s">
        <v>2342</v>
      </c>
      <c r="N141" s="26" t="s">
        <v>577</v>
      </c>
      <c r="O141" s="26" t="s">
        <v>584</v>
      </c>
      <c r="P141" s="26" t="s">
        <v>741</v>
      </c>
      <c r="Q141" s="26" t="s">
        <v>800</v>
      </c>
      <c r="R141" s="32" t="s">
        <v>1723</v>
      </c>
      <c r="S141" s="26" t="s">
        <v>834</v>
      </c>
    </row>
    <row r="142" spans="1:19" s="26" customFormat="1" x14ac:dyDescent="0.25">
      <c r="A142" s="26" t="s">
        <v>321</v>
      </c>
      <c r="B142" s="26" t="s">
        <v>1790</v>
      </c>
      <c r="C142" s="26" t="s">
        <v>1240</v>
      </c>
      <c r="D142" s="32">
        <v>1999</v>
      </c>
      <c r="E142" s="26" t="s">
        <v>2136</v>
      </c>
      <c r="F142" s="26" t="s">
        <v>2157</v>
      </c>
      <c r="G142" s="26" t="s">
        <v>386</v>
      </c>
      <c r="H142" s="26" t="s">
        <v>1791</v>
      </c>
      <c r="I142" s="26" t="s">
        <v>2121</v>
      </c>
      <c r="J142" s="26" t="s">
        <v>400</v>
      </c>
      <c r="K142" s="26" t="s">
        <v>2173</v>
      </c>
      <c r="L142" s="26" t="s">
        <v>389</v>
      </c>
      <c r="M142" s="26" t="s">
        <v>555</v>
      </c>
      <c r="N142" s="26" t="s">
        <v>577</v>
      </c>
      <c r="O142" s="26" t="s">
        <v>584</v>
      </c>
      <c r="P142" s="26" t="s">
        <v>750</v>
      </c>
      <c r="Q142" s="26" t="s">
        <v>800</v>
      </c>
      <c r="R142" s="32" t="s">
        <v>1723</v>
      </c>
      <c r="S142" s="26" t="s">
        <v>389</v>
      </c>
    </row>
    <row r="143" spans="1:19" s="26" customFormat="1" x14ac:dyDescent="0.25">
      <c r="A143" s="26" t="s">
        <v>318</v>
      </c>
      <c r="B143" s="26" t="s">
        <v>1782</v>
      </c>
      <c r="C143" s="26" t="s">
        <v>1240</v>
      </c>
      <c r="D143" s="32">
        <v>1998</v>
      </c>
      <c r="E143" s="26" t="s">
        <v>2136</v>
      </c>
      <c r="F143" s="26" t="s">
        <v>2157</v>
      </c>
      <c r="G143" s="26" t="s">
        <v>386</v>
      </c>
      <c r="H143" s="26" t="s">
        <v>898</v>
      </c>
      <c r="I143" s="26" t="s">
        <v>843</v>
      </c>
      <c r="J143" s="26" t="s">
        <v>400</v>
      </c>
      <c r="K143" s="26" t="s">
        <v>2173</v>
      </c>
      <c r="L143" s="26" t="s">
        <v>389</v>
      </c>
      <c r="M143" s="26" t="s">
        <v>2326</v>
      </c>
      <c r="N143" s="26" t="s">
        <v>577</v>
      </c>
      <c r="O143" s="26" t="s">
        <v>587</v>
      </c>
      <c r="P143" s="26" t="s">
        <v>748</v>
      </c>
      <c r="Q143" s="26" t="s">
        <v>800</v>
      </c>
      <c r="R143" s="32" t="s">
        <v>1783</v>
      </c>
      <c r="S143" s="26" t="s">
        <v>389</v>
      </c>
    </row>
    <row r="144" spans="1:19" s="26" customFormat="1" x14ac:dyDescent="0.25">
      <c r="A144" s="26" t="s">
        <v>325</v>
      </c>
      <c r="B144" s="26" t="s">
        <v>1799</v>
      </c>
      <c r="C144" s="26" t="s">
        <v>1800</v>
      </c>
      <c r="D144" s="32">
        <v>2001</v>
      </c>
      <c r="E144" s="26" t="s">
        <v>2137</v>
      </c>
      <c r="F144" s="26" t="s">
        <v>2157</v>
      </c>
      <c r="G144" s="26" t="s">
        <v>386</v>
      </c>
      <c r="H144" s="26" t="s">
        <v>925</v>
      </c>
      <c r="I144" s="26" t="s">
        <v>2122</v>
      </c>
      <c r="J144" s="26" t="s">
        <v>400</v>
      </c>
      <c r="K144" s="26" t="s">
        <v>2173</v>
      </c>
      <c r="L144" s="26" t="s">
        <v>389</v>
      </c>
      <c r="M144" s="26" t="s">
        <v>556</v>
      </c>
      <c r="N144" s="26" t="s">
        <v>577</v>
      </c>
      <c r="O144" s="26" t="s">
        <v>584</v>
      </c>
      <c r="P144" s="26" t="s">
        <v>752</v>
      </c>
      <c r="Q144" s="26" t="s">
        <v>800</v>
      </c>
      <c r="R144" s="32" t="s">
        <v>1801</v>
      </c>
      <c r="S144" s="26" t="s">
        <v>389</v>
      </c>
    </row>
    <row r="145" spans="1:19" s="26" customFormat="1" x14ac:dyDescent="0.25">
      <c r="A145" s="26" t="s">
        <v>336</v>
      </c>
      <c r="B145" s="26" t="s">
        <v>1827</v>
      </c>
      <c r="C145" s="26" t="s">
        <v>1800</v>
      </c>
      <c r="D145" s="32">
        <v>2005</v>
      </c>
      <c r="E145" s="26" t="s">
        <v>2136</v>
      </c>
      <c r="F145" s="26" t="s">
        <v>2157</v>
      </c>
      <c r="G145" s="26" t="s">
        <v>386</v>
      </c>
      <c r="H145" s="26" t="s">
        <v>1364</v>
      </c>
      <c r="I145" s="26" t="s">
        <v>843</v>
      </c>
      <c r="J145" s="26" t="s">
        <v>400</v>
      </c>
      <c r="K145" s="26" t="s">
        <v>2173</v>
      </c>
      <c r="L145" s="26" t="s">
        <v>389</v>
      </c>
      <c r="M145" s="26" t="s">
        <v>2328</v>
      </c>
      <c r="N145" s="26" t="s">
        <v>577</v>
      </c>
      <c r="O145" s="26" t="s">
        <v>584</v>
      </c>
      <c r="P145" s="26" t="s">
        <v>761</v>
      </c>
      <c r="Q145" s="26" t="s">
        <v>800</v>
      </c>
      <c r="R145" s="32" t="s">
        <v>1828</v>
      </c>
      <c r="S145" s="26" t="s">
        <v>389</v>
      </c>
    </row>
    <row r="181" spans="1:18" x14ac:dyDescent="0.25">
      <c r="A181" s="3"/>
      <c r="B181" s="3"/>
      <c r="C181" s="3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"/>
    </row>
    <row r="182" spans="1:18" x14ac:dyDescent="0.25">
      <c r="A182" s="3"/>
      <c r="B182" s="3"/>
      <c r="C182" s="3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"/>
    </row>
    <row r="183" spans="1:18" x14ac:dyDescent="0.25">
      <c r="A183" s="3"/>
      <c r="B183" s="3"/>
      <c r="C183" s="3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"/>
    </row>
    <row r="184" spans="1:18" x14ac:dyDescent="0.25">
      <c r="A184" s="3"/>
      <c r="B184" s="3"/>
      <c r="C184" s="3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"/>
    </row>
  </sheetData>
  <sortState ref="A2:S184">
    <sortCondition ref="A1"/>
  </sortState>
  <hyperlinks>
    <hyperlink ref="R44" r:id="rId1"/>
    <hyperlink ref="R101" r:id="rId2"/>
    <hyperlink ref="R127" r:id="rId3"/>
    <hyperlink ref="R106" r:id="rId4"/>
    <hyperlink ref="R72" r:id="rId5"/>
    <hyperlink ref="R2:R87" r:id="rId6" display="https://pib.socioambiental.org/pt/Downloads"/>
    <hyperlink ref="R26" r:id="rId7"/>
    <hyperlink ref="R118" r:id="rId8"/>
    <hyperlink ref="R99" r:id="rId9"/>
    <hyperlink ref="R105" r:id="rId10"/>
    <hyperlink ref="R103" r:id="rId11"/>
    <hyperlink ref="R104" r:id="rId12"/>
    <hyperlink ref="R102" r:id="rId13"/>
    <hyperlink ref="R11:R13" r:id="rId14" display="https://pib.socioambiental.org/pt/Downloads"/>
    <hyperlink ref="R50" r:id="rId15"/>
    <hyperlink ref="R14:R16" r:id="rId16" display="https://pib.socioambiental.org/pt/Downloads"/>
    <hyperlink ref="R109" r:id="rId17"/>
    <hyperlink ref="R49" r:id="rId18"/>
    <hyperlink ref="R12" r:id="rId19"/>
    <hyperlink ref="R17:R19" r:id="rId20" display="https://pib.socioambiental.org/pt/Downloads"/>
    <hyperlink ref="R129" r:id="rId21" display="https://pib.socioambiental.org/pt/Downloads"/>
    <hyperlink ref="R93" r:id="rId22" display="https://pib.socioambiental.org/pt/Downloads"/>
    <hyperlink ref="R76" r:id="rId23" display="https://pib.socioambiental.org/pt/Downloads"/>
    <hyperlink ref="R25" r:id="rId24" display="https://pib.socioambiental.org/pt/Downloads"/>
    <hyperlink ref="R21" r:id="rId25"/>
    <hyperlink ref="R112" r:id="rId26"/>
    <hyperlink ref="R67" r:id="rId27"/>
    <hyperlink ref="R90" r:id="rId28"/>
    <hyperlink ref="R24:R27" r:id="rId29" display="https://pib.socioambiental.org/pt/Downloads"/>
    <hyperlink ref="R30" r:id="rId30" display="https://pib.socioambiental.org/pt/Downloads"/>
    <hyperlink ref="R13" r:id="rId31" display="https://pib.socioambiental.org/pt/Downloads"/>
    <hyperlink ref="R84" r:id="rId32" display="https://pib.socioambiental.org/pt/Downloads"/>
    <hyperlink ref="R124" r:id="rId33" display="https://pib.socioambiental.org/pt/Downloads"/>
    <hyperlink ref="R16" r:id="rId34" display="https://pib.socioambiental.org/pt/Downloads"/>
    <hyperlink ref="R19" r:id="rId35"/>
    <hyperlink ref="R22" r:id="rId36"/>
    <hyperlink ref="R31" r:id="rId37" display="https://pib.socioambiental.org/pt/Downloads"/>
    <hyperlink ref="R33" r:id="rId38" display="https://pib.socioambiental.org/pt/Downloads"/>
    <hyperlink ref="R38" r:id="rId39" display="https://pib.socioambiental.org/pt/Downloads"/>
    <hyperlink ref="R47" r:id="rId40" display="https://pib.socioambiental.org/pt/Downloads"/>
    <hyperlink ref="R61" r:id="rId41" display="https://pib.socioambiental.org/pt/Downloads"/>
    <hyperlink ref="R66" r:id="rId42" display="https://pib.socioambiental.org/pt/Downloads"/>
    <hyperlink ref="R71" r:id="rId43" display="https://pib.socioambiental.org/pt/Downloads"/>
    <hyperlink ref="R77" r:id="rId44" display="https://pib.socioambiental.org/pt/Downloads"/>
    <hyperlink ref="R81" r:id="rId45" display="https://pib.socioambiental.org/pt/Downloads"/>
    <hyperlink ref="R88" r:id="rId46" display="https://pib.socioambiental.org/pt/Downloads"/>
    <hyperlink ref="R95" r:id="rId47"/>
    <hyperlink ref="R97" r:id="rId48"/>
    <hyperlink ref="R98" r:id="rId49"/>
    <hyperlink ref="R52:R56" r:id="rId50" display="https://pib.socioambiental.org/pt/Downloads"/>
    <hyperlink ref="R107" r:id="rId51"/>
    <hyperlink ref="R57:R58" r:id="rId52" display="https://pib.socioambiental.org/pt/Downloads"/>
    <hyperlink ref="R111" r:id="rId53" display="https://pib.socioambiental.org/pt/Downloads"/>
    <hyperlink ref="R60:R62" r:id="rId54" display="https://pib.socioambiental.org/pt/Downloads"/>
    <hyperlink ref="R126" r:id="rId55" display="https://pib.socioambiental.org/pt/Downloads"/>
    <hyperlink ref="R64:R65" r:id="rId56" display="https://pib.socioambiental.org/pt/Downloads"/>
    <hyperlink ref="R133" r:id="rId57" display="https://pib.socioambiental.org/pt/Downloads"/>
    <hyperlink ref="R139" r:id="rId58" display="https://pib.socioambiental.org/pt/Downloads"/>
    <hyperlink ref="R32" r:id="rId59" display="https://pib.socioambiental.org/pt/Downloads"/>
    <hyperlink ref="R59" r:id="rId60"/>
    <hyperlink ref="R113" r:id="rId61"/>
  </hyperlinks>
  <pageMargins left="0.511811024" right="0.511811024" top="0.78740157499999996" bottom="0.78740157499999996" header="0.31496062000000002" footer="0.31496062000000002"/>
  <pageSetup paperSize="9" orientation="portrait"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"/>
  <sheetViews>
    <sheetView tabSelected="1" topLeftCell="A142" workbookViewId="0">
      <selection activeCell="A144" sqref="A144"/>
    </sheetView>
  </sheetViews>
  <sheetFormatPr defaultRowHeight="15" x14ac:dyDescent="0.25"/>
  <cols>
    <col min="1" max="1" width="88" style="4" customWidth="1"/>
    <col min="2" max="2" width="26.7109375" style="4" customWidth="1"/>
    <col min="3" max="3" width="21" style="4" customWidth="1"/>
    <col min="4" max="4" width="22.42578125" style="5" customWidth="1"/>
    <col min="5" max="5" width="25.5703125" style="4" customWidth="1"/>
    <col min="6" max="6" width="41.140625" style="4" customWidth="1"/>
    <col min="7" max="7" width="19.7109375" style="4" customWidth="1"/>
    <col min="8" max="8" width="35" style="4" customWidth="1"/>
    <col min="9" max="9" width="35.42578125" style="4" customWidth="1"/>
    <col min="10" max="10" width="89.140625" style="4" customWidth="1"/>
    <col min="11" max="11" width="34.42578125" style="4" customWidth="1"/>
    <col min="12" max="12" width="33.42578125" style="4" customWidth="1"/>
    <col min="13" max="13" width="145.140625" style="4" customWidth="1"/>
    <col min="14" max="14" width="45.5703125" style="5" customWidth="1"/>
    <col min="15" max="15" width="40" style="4" customWidth="1"/>
    <col min="16" max="17" width="48.28515625" style="4" customWidth="1"/>
    <col min="18" max="18" width="128" style="5" customWidth="1"/>
    <col min="19" max="19" width="26.5703125" style="4" customWidth="1"/>
  </cols>
  <sheetData>
    <row r="1" spans="1:19" ht="18.75" x14ac:dyDescent="0.3">
      <c r="A1" s="16" t="s">
        <v>0</v>
      </c>
      <c r="B1" s="16" t="s">
        <v>2134</v>
      </c>
      <c r="C1" s="16" t="s">
        <v>823</v>
      </c>
      <c r="D1" s="16" t="s">
        <v>2135</v>
      </c>
      <c r="E1" s="16" t="s">
        <v>2155</v>
      </c>
      <c r="F1" s="16" t="s">
        <v>2132</v>
      </c>
      <c r="G1" s="16" t="s">
        <v>1</v>
      </c>
      <c r="H1" s="16" t="s">
        <v>824</v>
      </c>
      <c r="I1" s="16" t="s">
        <v>2159</v>
      </c>
      <c r="J1" s="16" t="s">
        <v>2158</v>
      </c>
      <c r="K1" s="16" t="s">
        <v>2177</v>
      </c>
      <c r="L1" s="16" t="s">
        <v>821</v>
      </c>
      <c r="M1" s="16" t="s">
        <v>514</v>
      </c>
      <c r="N1" s="16" t="s">
        <v>576</v>
      </c>
      <c r="O1" s="16" t="s">
        <v>583</v>
      </c>
      <c r="P1" s="16" t="s">
        <v>604</v>
      </c>
      <c r="Q1" s="16" t="s">
        <v>781</v>
      </c>
      <c r="R1" s="18" t="s">
        <v>825</v>
      </c>
      <c r="S1" s="16" t="s">
        <v>2305</v>
      </c>
    </row>
    <row r="2" spans="1:19" x14ac:dyDescent="0.25">
      <c r="A2" s="4" t="s">
        <v>83</v>
      </c>
      <c r="B2" s="4" t="s">
        <v>1065</v>
      </c>
      <c r="C2" s="4" t="s">
        <v>1066</v>
      </c>
      <c r="D2" s="5">
        <v>2003</v>
      </c>
      <c r="E2" s="4" t="s">
        <v>2138</v>
      </c>
      <c r="F2" s="23" t="s">
        <v>2156</v>
      </c>
      <c r="G2" s="4" t="s">
        <v>386</v>
      </c>
      <c r="H2" s="4" t="s">
        <v>925</v>
      </c>
      <c r="I2" s="4" t="s">
        <v>1067</v>
      </c>
      <c r="J2" s="4" t="s">
        <v>400</v>
      </c>
      <c r="K2" s="4" t="s">
        <v>2173</v>
      </c>
      <c r="L2" s="4" t="s">
        <v>389</v>
      </c>
      <c r="M2" s="4" t="s">
        <v>2210</v>
      </c>
      <c r="N2" s="5" t="s">
        <v>2300</v>
      </c>
      <c r="O2" s="4" t="s">
        <v>584</v>
      </c>
      <c r="P2" s="4" t="s">
        <v>496</v>
      </c>
      <c r="Q2" s="4" t="s">
        <v>2077</v>
      </c>
      <c r="R2" s="9" t="s">
        <v>1068</v>
      </c>
      <c r="S2" s="4" t="s">
        <v>389</v>
      </c>
    </row>
    <row r="3" spans="1:19" x14ac:dyDescent="0.25">
      <c r="A3" s="4" t="s">
        <v>2102</v>
      </c>
      <c r="B3" s="4" t="s">
        <v>1303</v>
      </c>
      <c r="C3" s="4" t="s">
        <v>1304</v>
      </c>
      <c r="D3" s="5">
        <v>2010</v>
      </c>
      <c r="E3" s="4" t="s">
        <v>2137</v>
      </c>
      <c r="F3" s="23" t="s">
        <v>2156</v>
      </c>
      <c r="G3" s="4" t="s">
        <v>386</v>
      </c>
      <c r="H3" s="4" t="s">
        <v>868</v>
      </c>
      <c r="I3" s="4" t="s">
        <v>2103</v>
      </c>
      <c r="J3" s="4" t="s">
        <v>434</v>
      </c>
      <c r="K3" s="4" t="s">
        <v>2173</v>
      </c>
      <c r="L3" s="4" t="s">
        <v>389</v>
      </c>
      <c r="M3" s="4" t="s">
        <v>2266</v>
      </c>
      <c r="N3" s="5" t="s">
        <v>2300</v>
      </c>
      <c r="O3" s="4" t="s">
        <v>584</v>
      </c>
      <c r="P3" s="4" t="s">
        <v>666</v>
      </c>
      <c r="Q3" s="4" t="s">
        <v>787</v>
      </c>
      <c r="R3" s="10" t="s">
        <v>1226</v>
      </c>
      <c r="S3" s="2" t="s">
        <v>389</v>
      </c>
    </row>
    <row r="4" spans="1:19" x14ac:dyDescent="0.25">
      <c r="A4" s="4" t="s">
        <v>84</v>
      </c>
      <c r="B4" s="4" t="s">
        <v>1069</v>
      </c>
      <c r="C4" s="4" t="s">
        <v>1070</v>
      </c>
      <c r="D4" s="5">
        <v>2003</v>
      </c>
      <c r="E4" s="4" t="s">
        <v>2139</v>
      </c>
      <c r="F4" s="23" t="s">
        <v>2156</v>
      </c>
      <c r="G4" s="4" t="s">
        <v>386</v>
      </c>
      <c r="H4" s="4" t="s">
        <v>925</v>
      </c>
      <c r="I4" s="4" t="s">
        <v>1067</v>
      </c>
      <c r="J4" s="4" t="s">
        <v>400</v>
      </c>
      <c r="K4" s="4" t="s">
        <v>2175</v>
      </c>
      <c r="L4" s="4" t="s">
        <v>389</v>
      </c>
      <c r="M4" s="4" t="s">
        <v>2210</v>
      </c>
      <c r="N4" s="5" t="s">
        <v>2300</v>
      </c>
      <c r="O4" s="4" t="s">
        <v>584</v>
      </c>
      <c r="P4" s="20" t="s">
        <v>656</v>
      </c>
      <c r="Q4" s="4" t="s">
        <v>2074</v>
      </c>
      <c r="R4" s="10" t="s">
        <v>1071</v>
      </c>
      <c r="S4" s="4" t="s">
        <v>389</v>
      </c>
    </row>
    <row r="5" spans="1:19" x14ac:dyDescent="0.25">
      <c r="A5" s="26" t="s">
        <v>299</v>
      </c>
      <c r="B5" s="26" t="s">
        <v>1735</v>
      </c>
      <c r="C5" s="26" t="s">
        <v>1736</v>
      </c>
      <c r="D5" s="32">
        <v>2007</v>
      </c>
      <c r="E5" s="26" t="s">
        <v>2136</v>
      </c>
      <c r="F5" s="26" t="s">
        <v>2157</v>
      </c>
      <c r="G5" s="26" t="s">
        <v>386</v>
      </c>
      <c r="H5" s="26" t="s">
        <v>868</v>
      </c>
      <c r="I5" s="26" t="s">
        <v>2125</v>
      </c>
      <c r="J5" s="26" t="s">
        <v>393</v>
      </c>
      <c r="K5" s="26" t="s">
        <v>2173</v>
      </c>
      <c r="L5" s="26" t="s">
        <v>389</v>
      </c>
      <c r="M5" s="26" t="s">
        <v>2367</v>
      </c>
      <c r="N5" s="32" t="s">
        <v>581</v>
      </c>
      <c r="O5" s="26" t="s">
        <v>597</v>
      </c>
      <c r="P5" s="26" t="s">
        <v>738</v>
      </c>
      <c r="Q5" s="26" t="s">
        <v>818</v>
      </c>
      <c r="R5" s="32" t="s">
        <v>1723</v>
      </c>
      <c r="S5" s="26" t="s">
        <v>389</v>
      </c>
    </row>
    <row r="6" spans="1:19" x14ac:dyDescent="0.25">
      <c r="A6" s="28" t="s">
        <v>9</v>
      </c>
      <c r="B6" s="28" t="s">
        <v>841</v>
      </c>
      <c r="C6" s="28" t="s">
        <v>842</v>
      </c>
      <c r="D6" s="30" t="s">
        <v>10</v>
      </c>
      <c r="E6" s="30" t="s">
        <v>2310</v>
      </c>
      <c r="F6" s="28" t="s">
        <v>2157</v>
      </c>
      <c r="G6" s="28" t="s">
        <v>384</v>
      </c>
      <c r="H6" s="28" t="s">
        <v>828</v>
      </c>
      <c r="I6" s="28" t="s">
        <v>843</v>
      </c>
      <c r="J6" s="28" t="s">
        <v>443</v>
      </c>
      <c r="K6" s="28" t="s">
        <v>2173</v>
      </c>
      <c r="L6" s="28" t="s">
        <v>389</v>
      </c>
      <c r="M6" s="28" t="s">
        <v>2349</v>
      </c>
      <c r="N6" s="30" t="s">
        <v>577</v>
      </c>
      <c r="O6" s="28" t="s">
        <v>586</v>
      </c>
      <c r="P6" s="29" t="s">
        <v>606</v>
      </c>
      <c r="Q6" s="28" t="s">
        <v>783</v>
      </c>
      <c r="R6" s="30" t="s">
        <v>844</v>
      </c>
      <c r="S6" s="28" t="s">
        <v>389</v>
      </c>
    </row>
    <row r="7" spans="1:19" x14ac:dyDescent="0.25">
      <c r="A7" s="26" t="s">
        <v>341</v>
      </c>
      <c r="B7" s="26" t="s">
        <v>1841</v>
      </c>
      <c r="C7" s="26" t="s">
        <v>1842</v>
      </c>
      <c r="D7" s="32">
        <v>2006</v>
      </c>
      <c r="E7" s="26" t="s">
        <v>2136</v>
      </c>
      <c r="F7" s="26" t="s">
        <v>2156</v>
      </c>
      <c r="G7" s="26" t="s">
        <v>385</v>
      </c>
      <c r="H7" s="26" t="s">
        <v>828</v>
      </c>
      <c r="I7" s="26" t="s">
        <v>1843</v>
      </c>
      <c r="J7" s="26" t="s">
        <v>490</v>
      </c>
      <c r="K7" s="26" t="s">
        <v>2173</v>
      </c>
      <c r="L7" s="26" t="s">
        <v>389</v>
      </c>
      <c r="M7" s="26" t="s">
        <v>2378</v>
      </c>
      <c r="N7" s="32" t="s">
        <v>578</v>
      </c>
      <c r="O7" s="26" t="s">
        <v>584</v>
      </c>
      <c r="P7" s="26" t="s">
        <v>765</v>
      </c>
      <c r="Q7" s="26" t="s">
        <v>800</v>
      </c>
      <c r="R7" s="32" t="s">
        <v>1844</v>
      </c>
      <c r="S7" s="26" t="s">
        <v>389</v>
      </c>
    </row>
    <row r="8" spans="1:19" x14ac:dyDescent="0.25">
      <c r="A8" s="28" t="s">
        <v>131</v>
      </c>
      <c r="B8" s="28" t="s">
        <v>1215</v>
      </c>
      <c r="C8" s="28" t="s">
        <v>1216</v>
      </c>
      <c r="D8" s="30" t="s">
        <v>132</v>
      </c>
      <c r="E8" s="28" t="s">
        <v>2307</v>
      </c>
      <c r="F8" s="28" t="s">
        <v>2156</v>
      </c>
      <c r="G8" s="28" t="s">
        <v>386</v>
      </c>
      <c r="H8" s="28" t="s">
        <v>925</v>
      </c>
      <c r="I8" s="28" t="s">
        <v>1217</v>
      </c>
      <c r="J8" s="28" t="s">
        <v>400</v>
      </c>
      <c r="K8" s="28" t="s">
        <v>2173</v>
      </c>
      <c r="L8" s="28" t="s">
        <v>389</v>
      </c>
      <c r="M8" s="28" t="s">
        <v>2266</v>
      </c>
      <c r="N8" s="30" t="s">
        <v>578</v>
      </c>
      <c r="O8" s="28" t="s">
        <v>584</v>
      </c>
      <c r="P8" s="29" t="s">
        <v>676</v>
      </c>
      <c r="Q8" s="28" t="s">
        <v>796</v>
      </c>
      <c r="R8" s="30" t="s">
        <v>1218</v>
      </c>
      <c r="S8" s="28" t="s">
        <v>389</v>
      </c>
    </row>
    <row r="9" spans="1:19" x14ac:dyDescent="0.25">
      <c r="A9" s="28" t="s">
        <v>133</v>
      </c>
      <c r="B9" s="28" t="s">
        <v>1219</v>
      </c>
      <c r="C9" s="28" t="s">
        <v>1216</v>
      </c>
      <c r="D9" s="30" t="s">
        <v>132</v>
      </c>
      <c r="E9" s="28" t="s">
        <v>2307</v>
      </c>
      <c r="F9" s="28" t="s">
        <v>2156</v>
      </c>
      <c r="G9" s="28" t="s">
        <v>386</v>
      </c>
      <c r="H9" s="28" t="s">
        <v>925</v>
      </c>
      <c r="I9" s="28" t="s">
        <v>1217</v>
      </c>
      <c r="J9" s="28" t="s">
        <v>400</v>
      </c>
      <c r="K9" s="28" t="s">
        <v>2173</v>
      </c>
      <c r="L9" s="28" t="s">
        <v>389</v>
      </c>
      <c r="M9" s="28" t="s">
        <v>2327</v>
      </c>
      <c r="N9" s="30" t="s">
        <v>578</v>
      </c>
      <c r="O9" s="28" t="s">
        <v>584</v>
      </c>
      <c r="P9" s="28" t="s">
        <v>676</v>
      </c>
      <c r="Q9" s="28" t="s">
        <v>796</v>
      </c>
      <c r="R9" s="38" t="s">
        <v>1220</v>
      </c>
      <c r="S9" s="28" t="s">
        <v>389</v>
      </c>
    </row>
    <row r="10" spans="1:19" x14ac:dyDescent="0.25">
      <c r="A10" s="23" t="s">
        <v>134</v>
      </c>
      <c r="B10" s="23" t="s">
        <v>1221</v>
      </c>
      <c r="C10" s="23" t="s">
        <v>1222</v>
      </c>
      <c r="D10" s="24" t="s">
        <v>132</v>
      </c>
      <c r="E10" s="23" t="s">
        <v>2139</v>
      </c>
      <c r="F10" s="23" t="s">
        <v>2156</v>
      </c>
      <c r="G10" s="23" t="s">
        <v>386</v>
      </c>
      <c r="H10" s="23" t="s">
        <v>925</v>
      </c>
      <c r="I10" s="23" t="s">
        <v>1123</v>
      </c>
      <c r="J10" s="23" t="s">
        <v>400</v>
      </c>
      <c r="K10" s="23" t="s">
        <v>2173</v>
      </c>
      <c r="L10" s="23" t="s">
        <v>389</v>
      </c>
      <c r="M10" s="23" t="s">
        <v>2211</v>
      </c>
      <c r="N10" s="24" t="s">
        <v>2302</v>
      </c>
      <c r="O10" s="23" t="s">
        <v>584</v>
      </c>
      <c r="P10" s="23" t="s">
        <v>628</v>
      </c>
      <c r="Q10" s="23" t="s">
        <v>2074</v>
      </c>
      <c r="R10" s="47" t="s">
        <v>1223</v>
      </c>
      <c r="S10" s="23" t="s">
        <v>389</v>
      </c>
    </row>
    <row r="11" spans="1:19" x14ac:dyDescent="0.25">
      <c r="A11" s="4" t="s">
        <v>243</v>
      </c>
      <c r="B11" s="2" t="s">
        <v>1549</v>
      </c>
      <c r="C11" s="4" t="s">
        <v>1550</v>
      </c>
      <c r="D11" s="5">
        <v>2017</v>
      </c>
      <c r="E11" s="4" t="s">
        <v>2138</v>
      </c>
      <c r="F11" s="23" t="s">
        <v>2157</v>
      </c>
      <c r="G11" s="4" t="s">
        <v>385</v>
      </c>
      <c r="H11" s="4" t="s">
        <v>828</v>
      </c>
      <c r="I11" s="4" t="s">
        <v>1388</v>
      </c>
      <c r="J11" s="4" t="s">
        <v>411</v>
      </c>
      <c r="K11" s="4" t="s">
        <v>2173</v>
      </c>
      <c r="L11" s="4" t="s">
        <v>389</v>
      </c>
      <c r="M11" s="4" t="s">
        <v>516</v>
      </c>
      <c r="N11" s="5" t="s">
        <v>2300</v>
      </c>
      <c r="O11" s="4" t="s">
        <v>584</v>
      </c>
      <c r="P11" s="4" t="s">
        <v>683</v>
      </c>
      <c r="Q11" s="4" t="s">
        <v>2077</v>
      </c>
      <c r="R11" s="10" t="s">
        <v>1551</v>
      </c>
      <c r="S11" s="4" t="s">
        <v>389</v>
      </c>
    </row>
    <row r="12" spans="1:19" x14ac:dyDescent="0.25">
      <c r="A12" s="26" t="s">
        <v>319</v>
      </c>
      <c r="B12" s="26" t="s">
        <v>1784</v>
      </c>
      <c r="C12" s="26" t="s">
        <v>1785</v>
      </c>
      <c r="D12" s="32">
        <v>1999</v>
      </c>
      <c r="E12" s="26" t="s">
        <v>2136</v>
      </c>
      <c r="F12" s="26" t="s">
        <v>2157</v>
      </c>
      <c r="G12" s="26" t="s">
        <v>386</v>
      </c>
      <c r="H12" s="26" t="s">
        <v>860</v>
      </c>
      <c r="I12" s="26" t="s">
        <v>843</v>
      </c>
      <c r="J12" s="26" t="s">
        <v>484</v>
      </c>
      <c r="K12" s="26" t="s">
        <v>2173</v>
      </c>
      <c r="L12" s="26" t="s">
        <v>389</v>
      </c>
      <c r="M12" s="26" t="s">
        <v>540</v>
      </c>
      <c r="N12" s="26" t="s">
        <v>577</v>
      </c>
      <c r="O12" s="26" t="s">
        <v>587</v>
      </c>
      <c r="P12" s="26" t="s">
        <v>749</v>
      </c>
      <c r="Q12" s="26" t="s">
        <v>800</v>
      </c>
      <c r="R12" s="32" t="s">
        <v>1786</v>
      </c>
      <c r="S12" s="26" t="s">
        <v>389</v>
      </c>
    </row>
    <row r="13" spans="1:19" x14ac:dyDescent="0.25">
      <c r="A13" s="4" t="s">
        <v>1995</v>
      </c>
      <c r="B13" s="4" t="s">
        <v>1996</v>
      </c>
      <c r="C13" s="4" t="s">
        <v>1785</v>
      </c>
      <c r="D13" s="5">
        <v>2003</v>
      </c>
      <c r="E13" s="4" t="s">
        <v>2142</v>
      </c>
      <c r="F13" s="23" t="s">
        <v>2157</v>
      </c>
      <c r="G13" s="4" t="s">
        <v>386</v>
      </c>
      <c r="H13" s="4" t="s">
        <v>860</v>
      </c>
      <c r="I13" s="4" t="s">
        <v>843</v>
      </c>
      <c r="J13" s="4" t="s">
        <v>466</v>
      </c>
      <c r="K13" s="4" t="s">
        <v>2173</v>
      </c>
      <c r="L13" s="4" t="s">
        <v>389</v>
      </c>
      <c r="M13" s="4" t="s">
        <v>2286</v>
      </c>
      <c r="N13" s="4" t="s">
        <v>2301</v>
      </c>
      <c r="O13" s="4" t="s">
        <v>1997</v>
      </c>
      <c r="P13" s="46" t="s">
        <v>1998</v>
      </c>
      <c r="Q13" s="4" t="s">
        <v>2074</v>
      </c>
      <c r="R13" s="5" t="s">
        <v>1999</v>
      </c>
      <c r="S13" s="4" t="s">
        <v>389</v>
      </c>
    </row>
    <row r="14" spans="1:19" x14ac:dyDescent="0.25">
      <c r="A14" s="26" t="s">
        <v>2043</v>
      </c>
      <c r="B14" s="26" t="s">
        <v>2044</v>
      </c>
      <c r="C14" s="26" t="s">
        <v>1785</v>
      </c>
      <c r="D14" s="32">
        <v>2012</v>
      </c>
      <c r="E14" s="26" t="s">
        <v>2142</v>
      </c>
      <c r="F14" s="26" t="s">
        <v>2157</v>
      </c>
      <c r="G14" s="26" t="s">
        <v>386</v>
      </c>
      <c r="H14" s="26" t="s">
        <v>961</v>
      </c>
      <c r="I14" s="26" t="s">
        <v>843</v>
      </c>
      <c r="J14" s="26" t="s">
        <v>470</v>
      </c>
      <c r="K14" s="26" t="s">
        <v>2173</v>
      </c>
      <c r="L14" s="26" t="s">
        <v>389</v>
      </c>
      <c r="M14" s="26" t="s">
        <v>2290</v>
      </c>
      <c r="N14" s="26" t="s">
        <v>577</v>
      </c>
      <c r="O14" s="26" t="s">
        <v>2045</v>
      </c>
      <c r="P14" s="26" t="s">
        <v>2046</v>
      </c>
      <c r="Q14" s="26" t="s">
        <v>800</v>
      </c>
      <c r="R14" s="32" t="s">
        <v>1723</v>
      </c>
      <c r="S14" s="26" t="s">
        <v>389</v>
      </c>
    </row>
    <row r="15" spans="1:19" x14ac:dyDescent="0.25">
      <c r="A15" s="26" t="s">
        <v>1964</v>
      </c>
      <c r="B15" s="26" t="s">
        <v>1965</v>
      </c>
      <c r="C15" s="26" t="s">
        <v>1966</v>
      </c>
      <c r="D15" s="32">
        <v>2001</v>
      </c>
      <c r="E15" s="26" t="s">
        <v>2142</v>
      </c>
      <c r="F15" s="26" t="s">
        <v>2157</v>
      </c>
      <c r="G15" s="26" t="s">
        <v>386</v>
      </c>
      <c r="H15" s="26" t="s">
        <v>860</v>
      </c>
      <c r="I15" s="26" t="s">
        <v>1967</v>
      </c>
      <c r="J15" s="26" t="s">
        <v>484</v>
      </c>
      <c r="K15" s="26" t="s">
        <v>2173</v>
      </c>
      <c r="L15" s="26" t="s">
        <v>389</v>
      </c>
      <c r="M15" s="26" t="s">
        <v>2365</v>
      </c>
      <c r="N15" s="26" t="s">
        <v>577</v>
      </c>
      <c r="O15" s="26" t="s">
        <v>584</v>
      </c>
      <c r="P15" s="49" t="s">
        <v>1968</v>
      </c>
      <c r="Q15" s="26" t="s">
        <v>800</v>
      </c>
      <c r="R15" s="32" t="s">
        <v>1969</v>
      </c>
      <c r="S15" s="26" t="s">
        <v>389</v>
      </c>
    </row>
    <row r="16" spans="1:19" x14ac:dyDescent="0.25">
      <c r="A16" s="26" t="s">
        <v>331</v>
      </c>
      <c r="B16" s="26" t="s">
        <v>1816</v>
      </c>
      <c r="C16" s="26" t="s">
        <v>1817</v>
      </c>
      <c r="D16" s="32">
        <v>2004</v>
      </c>
      <c r="E16" s="26" t="s">
        <v>2136</v>
      </c>
      <c r="F16" s="26" t="s">
        <v>2157</v>
      </c>
      <c r="G16" s="26" t="s">
        <v>385</v>
      </c>
      <c r="H16" s="26" t="s">
        <v>971</v>
      </c>
      <c r="I16" s="26" t="s">
        <v>1818</v>
      </c>
      <c r="J16" s="26" t="s">
        <v>394</v>
      </c>
      <c r="K16" s="26" t="s">
        <v>2173</v>
      </c>
      <c r="L16" s="26" t="s">
        <v>389</v>
      </c>
      <c r="M16" s="26" t="s">
        <v>558</v>
      </c>
      <c r="N16" s="26" t="s">
        <v>577</v>
      </c>
      <c r="O16" s="26" t="s">
        <v>584</v>
      </c>
      <c r="P16" s="26" t="s">
        <v>756</v>
      </c>
      <c r="Q16" s="26" t="s">
        <v>800</v>
      </c>
      <c r="R16" s="32" t="s">
        <v>1723</v>
      </c>
      <c r="S16" s="26" t="s">
        <v>389</v>
      </c>
    </row>
    <row r="17" spans="1:19" x14ac:dyDescent="0.25">
      <c r="A17" s="4" t="s">
        <v>76</v>
      </c>
      <c r="B17" s="4" t="s">
        <v>1053</v>
      </c>
      <c r="C17" s="4" t="s">
        <v>970</v>
      </c>
      <c r="D17" s="5" t="s">
        <v>77</v>
      </c>
      <c r="E17" s="4" t="s">
        <v>2136</v>
      </c>
      <c r="F17" s="23" t="s">
        <v>2156</v>
      </c>
      <c r="G17" s="4" t="s">
        <v>385</v>
      </c>
      <c r="H17" s="4" t="s">
        <v>977</v>
      </c>
      <c r="I17" s="4" t="s">
        <v>2120</v>
      </c>
      <c r="J17" s="4" t="s">
        <v>412</v>
      </c>
      <c r="K17" s="4" t="s">
        <v>2172</v>
      </c>
      <c r="L17" s="4" t="s">
        <v>499</v>
      </c>
      <c r="M17" s="4" t="s">
        <v>2208</v>
      </c>
      <c r="N17" s="5" t="s">
        <v>2301</v>
      </c>
      <c r="O17" s="4" t="s">
        <v>584</v>
      </c>
      <c r="P17" s="4" t="s">
        <v>645</v>
      </c>
      <c r="Q17" s="4" t="s">
        <v>787</v>
      </c>
      <c r="R17" s="10" t="s">
        <v>1054</v>
      </c>
      <c r="S17" s="2" t="s">
        <v>954</v>
      </c>
    </row>
    <row r="18" spans="1:19" x14ac:dyDescent="0.25">
      <c r="A18" s="4" t="s">
        <v>2075</v>
      </c>
      <c r="B18" s="4" t="s">
        <v>1342</v>
      </c>
      <c r="C18" s="4" t="s">
        <v>1343</v>
      </c>
      <c r="D18" s="5">
        <v>2010</v>
      </c>
      <c r="E18" s="4" t="s">
        <v>2137</v>
      </c>
      <c r="F18" s="23" t="s">
        <v>2156</v>
      </c>
      <c r="G18" s="4" t="s">
        <v>385</v>
      </c>
      <c r="H18" s="4" t="s">
        <v>828</v>
      </c>
      <c r="I18" s="4" t="s">
        <v>843</v>
      </c>
      <c r="J18" s="4" t="s">
        <v>440</v>
      </c>
      <c r="K18" s="4" t="s">
        <v>2173</v>
      </c>
      <c r="L18" s="4" t="s">
        <v>389</v>
      </c>
      <c r="M18" s="4" t="s">
        <v>527</v>
      </c>
      <c r="N18" s="4" t="s">
        <v>2299</v>
      </c>
      <c r="O18" s="4" t="s">
        <v>584</v>
      </c>
      <c r="P18" s="4" t="s">
        <v>685</v>
      </c>
      <c r="Q18" s="4" t="s">
        <v>787</v>
      </c>
      <c r="R18" s="5" t="s">
        <v>1334</v>
      </c>
      <c r="S18" s="2" t="s">
        <v>389</v>
      </c>
    </row>
    <row r="19" spans="1:19" x14ac:dyDescent="0.25">
      <c r="A19" s="26" t="s">
        <v>366</v>
      </c>
      <c r="B19" s="26" t="s">
        <v>1910</v>
      </c>
      <c r="C19" s="26" t="s">
        <v>1911</v>
      </c>
      <c r="D19" s="32" t="s">
        <v>367</v>
      </c>
      <c r="E19" s="26" t="s">
        <v>2136</v>
      </c>
      <c r="F19" s="26" t="s">
        <v>2157</v>
      </c>
      <c r="G19" s="26" t="s">
        <v>387</v>
      </c>
      <c r="H19" s="26" t="s">
        <v>856</v>
      </c>
      <c r="I19" s="26" t="s">
        <v>1912</v>
      </c>
      <c r="J19" s="28" t="s">
        <v>443</v>
      </c>
      <c r="K19" s="26" t="s">
        <v>2173</v>
      </c>
      <c r="L19" s="26" t="s">
        <v>389</v>
      </c>
      <c r="M19" s="26" t="s">
        <v>2346</v>
      </c>
      <c r="N19" s="32" t="s">
        <v>578</v>
      </c>
      <c r="O19" s="26" t="s">
        <v>584</v>
      </c>
      <c r="P19" s="26" t="s">
        <v>779</v>
      </c>
      <c r="Q19" s="26" t="s">
        <v>819</v>
      </c>
      <c r="R19" s="32" t="s">
        <v>1723</v>
      </c>
      <c r="S19" s="26" t="s">
        <v>389</v>
      </c>
    </row>
    <row r="20" spans="1:19" ht="15.75" x14ac:dyDescent="0.25">
      <c r="A20" s="4" t="s">
        <v>190</v>
      </c>
      <c r="B20" s="4" t="s">
        <v>1382</v>
      </c>
      <c r="C20" s="4" t="s">
        <v>1383</v>
      </c>
      <c r="D20" s="5">
        <v>2012</v>
      </c>
      <c r="E20" s="4" t="s">
        <v>2138</v>
      </c>
      <c r="F20" s="23" t="s">
        <v>2156</v>
      </c>
      <c r="G20" s="4" t="s">
        <v>384</v>
      </c>
      <c r="H20" s="4" t="s">
        <v>1207</v>
      </c>
      <c r="I20" s="8" t="s">
        <v>1384</v>
      </c>
      <c r="J20" s="4" t="s">
        <v>2163</v>
      </c>
      <c r="K20" s="4" t="s">
        <v>2172</v>
      </c>
      <c r="L20" s="4" t="s">
        <v>509</v>
      </c>
      <c r="M20" s="4" t="s">
        <v>2226</v>
      </c>
      <c r="N20" s="5" t="s">
        <v>2300</v>
      </c>
      <c r="O20" s="4" t="s">
        <v>584</v>
      </c>
      <c r="P20" s="4" t="s">
        <v>496</v>
      </c>
      <c r="Q20" s="4" t="s">
        <v>2077</v>
      </c>
      <c r="R20" s="10" t="s">
        <v>1385</v>
      </c>
      <c r="S20" s="4" t="s">
        <v>954</v>
      </c>
    </row>
    <row r="21" spans="1:19" x14ac:dyDescent="0.25">
      <c r="A21" s="4" t="s">
        <v>8</v>
      </c>
      <c r="B21" s="4" t="s">
        <v>838</v>
      </c>
      <c r="C21" s="4" t="s">
        <v>839</v>
      </c>
      <c r="D21" s="5">
        <v>1865</v>
      </c>
      <c r="E21" s="4" t="s">
        <v>2136</v>
      </c>
      <c r="F21" s="4" t="s">
        <v>2157</v>
      </c>
      <c r="G21" s="4" t="s">
        <v>383</v>
      </c>
      <c r="H21" s="4" t="s">
        <v>898</v>
      </c>
      <c r="I21" s="4" t="s">
        <v>843</v>
      </c>
      <c r="J21" s="4" t="s">
        <v>392</v>
      </c>
      <c r="K21" s="4" t="s">
        <v>2173</v>
      </c>
      <c r="L21" s="4" t="s">
        <v>389</v>
      </c>
      <c r="M21" s="4" t="s">
        <v>2188</v>
      </c>
      <c r="N21" s="5" t="s">
        <v>2300</v>
      </c>
      <c r="O21" s="4" t="s">
        <v>584</v>
      </c>
      <c r="P21" s="4" t="s">
        <v>608</v>
      </c>
      <c r="Q21" s="4" t="s">
        <v>784</v>
      </c>
      <c r="R21" s="15" t="s">
        <v>840</v>
      </c>
      <c r="S21" s="4" t="s">
        <v>389</v>
      </c>
    </row>
    <row r="22" spans="1:19" x14ac:dyDescent="0.25">
      <c r="A22" s="4" t="s">
        <v>26</v>
      </c>
      <c r="B22" s="4" t="s">
        <v>900</v>
      </c>
      <c r="C22" s="4" t="s">
        <v>901</v>
      </c>
      <c r="D22" s="5">
        <v>1977</v>
      </c>
      <c r="E22" s="4" t="s">
        <v>2139</v>
      </c>
      <c r="F22" s="4" t="s">
        <v>2156</v>
      </c>
      <c r="G22" s="4" t="s">
        <v>384</v>
      </c>
      <c r="H22" s="4" t="s">
        <v>828</v>
      </c>
      <c r="I22" s="4" t="s">
        <v>902</v>
      </c>
      <c r="J22" s="4" t="s">
        <v>2164</v>
      </c>
      <c r="K22" s="4" t="s">
        <v>2173</v>
      </c>
      <c r="L22" s="4" t="s">
        <v>389</v>
      </c>
      <c r="M22" s="4" t="s">
        <v>2228</v>
      </c>
      <c r="N22" s="5" t="s">
        <v>2300</v>
      </c>
      <c r="O22" s="4" t="s">
        <v>584</v>
      </c>
      <c r="P22" s="20" t="s">
        <v>617</v>
      </c>
      <c r="Q22" s="4" t="s">
        <v>2076</v>
      </c>
      <c r="R22" s="5" t="s">
        <v>903</v>
      </c>
      <c r="S22" s="4" t="s">
        <v>389</v>
      </c>
    </row>
    <row r="23" spans="1:19" x14ac:dyDescent="0.25">
      <c r="A23" s="4" t="s">
        <v>27</v>
      </c>
      <c r="B23" s="4" t="s">
        <v>904</v>
      </c>
      <c r="C23" s="4" t="s">
        <v>905</v>
      </c>
      <c r="D23" s="5">
        <v>1978</v>
      </c>
      <c r="E23" s="4" t="s">
        <v>2139</v>
      </c>
      <c r="F23" s="4" t="s">
        <v>2156</v>
      </c>
      <c r="G23" s="4" t="s">
        <v>385</v>
      </c>
      <c r="H23" s="4" t="s">
        <v>906</v>
      </c>
      <c r="I23" s="4" t="s">
        <v>2086</v>
      </c>
      <c r="J23" s="4" t="s">
        <v>396</v>
      </c>
      <c r="K23" s="4" t="s">
        <v>2172</v>
      </c>
      <c r="L23" s="4" t="s">
        <v>496</v>
      </c>
      <c r="M23" s="4" t="s">
        <v>2282</v>
      </c>
      <c r="N23" s="5" t="s">
        <v>2301</v>
      </c>
      <c r="O23" s="4" t="s">
        <v>587</v>
      </c>
      <c r="P23" s="4" t="s">
        <v>619</v>
      </c>
      <c r="Q23" s="4" t="s">
        <v>785</v>
      </c>
      <c r="R23" s="5" t="s">
        <v>907</v>
      </c>
      <c r="S23" s="4" t="s">
        <v>389</v>
      </c>
    </row>
    <row r="24" spans="1:19" x14ac:dyDescent="0.25">
      <c r="A24" s="26" t="s">
        <v>377</v>
      </c>
      <c r="B24" s="26" t="s">
        <v>1664</v>
      </c>
      <c r="C24" s="26" t="s">
        <v>1665</v>
      </c>
      <c r="D24" s="32">
        <v>2006</v>
      </c>
      <c r="E24" s="26" t="s">
        <v>2137</v>
      </c>
      <c r="F24" s="26" t="s">
        <v>2156</v>
      </c>
      <c r="G24" s="26" t="s">
        <v>387</v>
      </c>
      <c r="H24" s="26" t="s">
        <v>898</v>
      </c>
      <c r="I24" s="26" t="s">
        <v>843</v>
      </c>
      <c r="J24" s="26" t="s">
        <v>475</v>
      </c>
      <c r="K24" s="26" t="s">
        <v>2173</v>
      </c>
      <c r="L24" s="26" t="s">
        <v>389</v>
      </c>
      <c r="M24" s="26" t="s">
        <v>544</v>
      </c>
      <c r="N24" s="26" t="s">
        <v>578</v>
      </c>
      <c r="O24" s="26" t="s">
        <v>584</v>
      </c>
      <c r="P24" s="26" t="s">
        <v>660</v>
      </c>
      <c r="Q24" s="26" t="s">
        <v>808</v>
      </c>
      <c r="R24" s="34" t="s">
        <v>1640</v>
      </c>
      <c r="S24" s="26" t="s">
        <v>389</v>
      </c>
    </row>
    <row r="25" spans="1:19" x14ac:dyDescent="0.25">
      <c r="A25" s="26" t="s">
        <v>288</v>
      </c>
      <c r="B25" s="26" t="s">
        <v>1706</v>
      </c>
      <c r="C25" s="26" t="s">
        <v>1707</v>
      </c>
      <c r="D25" s="32">
        <v>2018</v>
      </c>
      <c r="E25" s="26" t="s">
        <v>2307</v>
      </c>
      <c r="F25" s="26" t="s">
        <v>2157</v>
      </c>
      <c r="G25" s="26" t="s">
        <v>2131</v>
      </c>
      <c r="H25" s="26" t="s">
        <v>898</v>
      </c>
      <c r="I25" s="26" t="s">
        <v>843</v>
      </c>
      <c r="J25" s="26" t="s">
        <v>400</v>
      </c>
      <c r="K25" s="26" t="s">
        <v>2173</v>
      </c>
      <c r="L25" s="26" t="s">
        <v>389</v>
      </c>
      <c r="M25" s="26" t="s">
        <v>2325</v>
      </c>
      <c r="N25" s="32" t="s">
        <v>578</v>
      </c>
      <c r="O25" s="26" t="s">
        <v>584</v>
      </c>
      <c r="P25" s="26" t="s">
        <v>728</v>
      </c>
      <c r="Q25" s="26" t="s">
        <v>814</v>
      </c>
      <c r="R25" s="34" t="s">
        <v>1708</v>
      </c>
      <c r="S25" s="26" t="s">
        <v>389</v>
      </c>
    </row>
    <row r="26" spans="1:19" x14ac:dyDescent="0.25">
      <c r="A26" s="26" t="s">
        <v>339</v>
      </c>
      <c r="B26" s="26" t="s">
        <v>1835</v>
      </c>
      <c r="C26" s="26" t="s">
        <v>1836</v>
      </c>
      <c r="D26" s="32">
        <v>2006</v>
      </c>
      <c r="E26" s="26" t="s">
        <v>2136</v>
      </c>
      <c r="F26" s="26" t="s">
        <v>2157</v>
      </c>
      <c r="G26" s="26" t="s">
        <v>386</v>
      </c>
      <c r="H26" s="26" t="s">
        <v>860</v>
      </c>
      <c r="I26" s="26" t="s">
        <v>1797</v>
      </c>
      <c r="J26" s="26" t="s">
        <v>489</v>
      </c>
      <c r="K26" s="26" t="s">
        <v>2173</v>
      </c>
      <c r="L26" s="26" t="s">
        <v>389</v>
      </c>
      <c r="M26" s="26" t="s">
        <v>561</v>
      </c>
      <c r="N26" s="26" t="s">
        <v>578</v>
      </c>
      <c r="O26" s="26" t="s">
        <v>584</v>
      </c>
      <c r="P26" s="26" t="s">
        <v>764</v>
      </c>
      <c r="Q26" s="26" t="s">
        <v>800</v>
      </c>
      <c r="R26" s="32" t="s">
        <v>1837</v>
      </c>
      <c r="S26" s="26" t="s">
        <v>389</v>
      </c>
    </row>
    <row r="27" spans="1:19" x14ac:dyDescent="0.25">
      <c r="A27" s="4" t="s">
        <v>165</v>
      </c>
      <c r="B27" s="4" t="s">
        <v>1309</v>
      </c>
      <c r="C27" s="4" t="s">
        <v>1310</v>
      </c>
      <c r="D27" s="5">
        <v>2010</v>
      </c>
      <c r="E27" s="4" t="s">
        <v>2143</v>
      </c>
      <c r="F27" s="23" t="s">
        <v>2156</v>
      </c>
      <c r="G27" s="4" t="s">
        <v>385</v>
      </c>
      <c r="H27" s="4" t="s">
        <v>1311</v>
      </c>
      <c r="I27" s="4" t="s">
        <v>1312</v>
      </c>
      <c r="J27" s="4" t="s">
        <v>437</v>
      </c>
      <c r="K27" s="4" t="s">
        <v>2173</v>
      </c>
      <c r="L27" s="4" t="s">
        <v>389</v>
      </c>
      <c r="M27" s="4" t="s">
        <v>2205</v>
      </c>
      <c r="N27" s="5" t="s">
        <v>2300</v>
      </c>
      <c r="O27" s="4" t="s">
        <v>584</v>
      </c>
      <c r="P27" s="4" t="s">
        <v>507</v>
      </c>
      <c r="Q27" s="4" t="s">
        <v>798</v>
      </c>
      <c r="R27" s="10" t="s">
        <v>1313</v>
      </c>
      <c r="S27" s="2" t="s">
        <v>389</v>
      </c>
    </row>
    <row r="28" spans="1:19" x14ac:dyDescent="0.25">
      <c r="A28" s="4" t="s">
        <v>217</v>
      </c>
      <c r="B28" s="4" t="s">
        <v>1469</v>
      </c>
      <c r="C28" s="4" t="s">
        <v>1470</v>
      </c>
      <c r="D28" s="5">
        <v>2015</v>
      </c>
      <c r="E28" s="4" t="s">
        <v>2138</v>
      </c>
      <c r="F28" s="23" t="s">
        <v>2157</v>
      </c>
      <c r="G28" s="4" t="s">
        <v>385</v>
      </c>
      <c r="H28" s="4" t="s">
        <v>2117</v>
      </c>
      <c r="I28" s="4" t="s">
        <v>2118</v>
      </c>
      <c r="J28" s="4" t="s">
        <v>458</v>
      </c>
      <c r="K28" s="4" t="s">
        <v>2173</v>
      </c>
      <c r="L28" s="4" t="s">
        <v>389</v>
      </c>
      <c r="M28" s="4" t="s">
        <v>2264</v>
      </c>
      <c r="N28" s="5" t="s">
        <v>2300</v>
      </c>
      <c r="O28" s="4" t="s">
        <v>584</v>
      </c>
      <c r="P28" s="4" t="s">
        <v>687</v>
      </c>
      <c r="Q28" s="4" t="s">
        <v>2077</v>
      </c>
      <c r="R28" s="10" t="s">
        <v>1471</v>
      </c>
      <c r="S28" s="4" t="s">
        <v>389</v>
      </c>
    </row>
    <row r="29" spans="1:19" x14ac:dyDescent="0.25">
      <c r="A29" s="26" t="s">
        <v>364</v>
      </c>
      <c r="B29" s="26" t="s">
        <v>1907</v>
      </c>
      <c r="C29" s="26" t="s">
        <v>1908</v>
      </c>
      <c r="D29" s="32" t="s">
        <v>365</v>
      </c>
      <c r="E29" s="26" t="s">
        <v>2147</v>
      </c>
      <c r="F29" s="26" t="s">
        <v>2157</v>
      </c>
      <c r="G29" s="26" t="s">
        <v>385</v>
      </c>
      <c r="H29" s="26" t="s">
        <v>1909</v>
      </c>
      <c r="I29" s="26" t="s">
        <v>1388</v>
      </c>
      <c r="J29" s="26" t="s">
        <v>494</v>
      </c>
      <c r="K29" s="26" t="s">
        <v>2173</v>
      </c>
      <c r="L29" s="26" t="s">
        <v>389</v>
      </c>
      <c r="M29" s="26" t="s">
        <v>574</v>
      </c>
      <c r="N29" s="32" t="s">
        <v>578</v>
      </c>
      <c r="O29" s="26" t="s">
        <v>584</v>
      </c>
      <c r="P29" s="26" t="s">
        <v>778</v>
      </c>
      <c r="Q29" s="26" t="s">
        <v>819</v>
      </c>
      <c r="R29" s="32" t="s">
        <v>1723</v>
      </c>
      <c r="S29" s="26" t="s">
        <v>389</v>
      </c>
    </row>
    <row r="30" spans="1:19" x14ac:dyDescent="0.25">
      <c r="A30" s="28" t="s">
        <v>75</v>
      </c>
      <c r="B30" s="39" t="s">
        <v>1049</v>
      </c>
      <c r="C30" s="28" t="s">
        <v>1050</v>
      </c>
      <c r="D30" s="30">
        <v>2001</v>
      </c>
      <c r="E30" s="28" t="s">
        <v>2139</v>
      </c>
      <c r="F30" s="28" t="s">
        <v>2157</v>
      </c>
      <c r="G30" s="28" t="s">
        <v>385</v>
      </c>
      <c r="H30" s="28" t="s">
        <v>828</v>
      </c>
      <c r="I30" s="28" t="s">
        <v>1051</v>
      </c>
      <c r="J30" s="28" t="s">
        <v>411</v>
      </c>
      <c r="K30" s="28" t="s">
        <v>2173</v>
      </c>
      <c r="L30" s="28" t="s">
        <v>389</v>
      </c>
      <c r="M30" s="28" t="s">
        <v>519</v>
      </c>
      <c r="N30" s="30" t="s">
        <v>578</v>
      </c>
      <c r="O30" s="28" t="s">
        <v>584</v>
      </c>
      <c r="P30" s="29" t="s">
        <v>653</v>
      </c>
      <c r="Q30" s="28" t="s">
        <v>792</v>
      </c>
      <c r="R30" s="38" t="s">
        <v>1052</v>
      </c>
      <c r="S30" s="28" t="s">
        <v>389</v>
      </c>
    </row>
    <row r="31" spans="1:19" x14ac:dyDescent="0.25">
      <c r="A31" s="26" t="s">
        <v>352</v>
      </c>
      <c r="B31" s="26" t="s">
        <v>1871</v>
      </c>
      <c r="C31" s="26" t="s">
        <v>1872</v>
      </c>
      <c r="D31" s="32">
        <v>2013</v>
      </c>
      <c r="E31" s="26" t="s">
        <v>2136</v>
      </c>
      <c r="F31" s="26" t="s">
        <v>2157</v>
      </c>
      <c r="G31" s="26" t="s">
        <v>2131</v>
      </c>
      <c r="H31" s="26" t="s">
        <v>898</v>
      </c>
      <c r="I31" s="26" t="s">
        <v>843</v>
      </c>
      <c r="J31" s="26" t="s">
        <v>393</v>
      </c>
      <c r="K31" s="26" t="s">
        <v>2173</v>
      </c>
      <c r="L31" s="26" t="s">
        <v>389</v>
      </c>
      <c r="M31" s="26" t="s">
        <v>521</v>
      </c>
      <c r="N31" s="26" t="s">
        <v>578</v>
      </c>
      <c r="O31" s="26" t="s">
        <v>602</v>
      </c>
      <c r="P31" s="26" t="s">
        <v>772</v>
      </c>
      <c r="Q31" s="26" t="s">
        <v>800</v>
      </c>
      <c r="R31" s="34" t="s">
        <v>1873</v>
      </c>
      <c r="S31" s="26" t="s">
        <v>389</v>
      </c>
    </row>
    <row r="32" spans="1:19" x14ac:dyDescent="0.25">
      <c r="A32" s="4" t="s">
        <v>170</v>
      </c>
      <c r="B32" s="4" t="s">
        <v>1329</v>
      </c>
      <c r="C32" s="4" t="s">
        <v>1330</v>
      </c>
      <c r="D32" s="5">
        <v>2010</v>
      </c>
      <c r="E32" s="4" t="s">
        <v>2136</v>
      </c>
      <c r="F32" s="23" t="s">
        <v>2157</v>
      </c>
      <c r="G32" s="4" t="s">
        <v>386</v>
      </c>
      <c r="H32" s="4" t="s">
        <v>868</v>
      </c>
      <c r="I32" s="4" t="s">
        <v>1331</v>
      </c>
      <c r="J32" s="4" t="s">
        <v>417</v>
      </c>
      <c r="K32" s="4" t="s">
        <v>2173</v>
      </c>
      <c r="L32" s="4" t="s">
        <v>389</v>
      </c>
      <c r="M32" s="4" t="s">
        <v>2270</v>
      </c>
      <c r="N32" s="5" t="s">
        <v>2300</v>
      </c>
      <c r="O32" s="4" t="s">
        <v>584</v>
      </c>
      <c r="P32" s="4" t="s">
        <v>684</v>
      </c>
      <c r="Q32" s="4" t="s">
        <v>787</v>
      </c>
      <c r="R32" s="5" t="s">
        <v>1332</v>
      </c>
      <c r="S32" s="2" t="s">
        <v>389</v>
      </c>
    </row>
    <row r="33" spans="1:19" x14ac:dyDescent="0.25">
      <c r="A33" s="4" t="s">
        <v>218</v>
      </c>
      <c r="B33" s="2" t="s">
        <v>1472</v>
      </c>
      <c r="C33" s="4" t="s">
        <v>1473</v>
      </c>
      <c r="D33" s="5" t="s">
        <v>219</v>
      </c>
      <c r="E33" s="4" t="s">
        <v>2138</v>
      </c>
      <c r="F33" s="23" t="s">
        <v>2157</v>
      </c>
      <c r="G33" s="4" t="s">
        <v>386</v>
      </c>
      <c r="H33" s="4" t="s">
        <v>868</v>
      </c>
      <c r="I33" s="4" t="s">
        <v>843</v>
      </c>
      <c r="J33" s="4" t="s">
        <v>393</v>
      </c>
      <c r="K33" s="4" t="s">
        <v>2173</v>
      </c>
      <c r="L33" s="4" t="s">
        <v>389</v>
      </c>
      <c r="M33" s="4" t="s">
        <v>2271</v>
      </c>
      <c r="N33" s="5" t="s">
        <v>2299</v>
      </c>
      <c r="O33" s="4" t="s">
        <v>584</v>
      </c>
      <c r="P33" s="4" t="s">
        <v>507</v>
      </c>
      <c r="Q33" s="4" t="s">
        <v>2077</v>
      </c>
      <c r="R33" s="10" t="s">
        <v>1474</v>
      </c>
      <c r="S33" s="4" t="s">
        <v>389</v>
      </c>
    </row>
    <row r="34" spans="1:19" x14ac:dyDescent="0.25">
      <c r="A34" s="26" t="s">
        <v>358</v>
      </c>
      <c r="B34" s="26" t="s">
        <v>1893</v>
      </c>
      <c r="C34" s="26" t="s">
        <v>1473</v>
      </c>
      <c r="D34" s="32">
        <v>2018</v>
      </c>
      <c r="E34" s="26" t="s">
        <v>2136</v>
      </c>
      <c r="F34" s="26" t="s">
        <v>2157</v>
      </c>
      <c r="G34" s="26" t="s">
        <v>386</v>
      </c>
      <c r="H34" s="26" t="s">
        <v>868</v>
      </c>
      <c r="I34" s="26" t="s">
        <v>1894</v>
      </c>
      <c r="J34" s="26" t="s">
        <v>393</v>
      </c>
      <c r="K34" s="26" t="s">
        <v>2173</v>
      </c>
      <c r="L34" s="26" t="s">
        <v>389</v>
      </c>
      <c r="M34" s="26" t="s">
        <v>570</v>
      </c>
      <c r="N34" s="26" t="s">
        <v>580</v>
      </c>
      <c r="O34" s="26" t="s">
        <v>603</v>
      </c>
      <c r="P34" s="26" t="s">
        <v>652</v>
      </c>
      <c r="Q34" s="26" t="s">
        <v>800</v>
      </c>
      <c r="R34" s="32" t="s">
        <v>1895</v>
      </c>
      <c r="S34" s="26" t="s">
        <v>389</v>
      </c>
    </row>
    <row r="35" spans="1:19" x14ac:dyDescent="0.25">
      <c r="A35" s="28" t="s">
        <v>271</v>
      </c>
      <c r="B35" s="28" t="s">
        <v>1629</v>
      </c>
      <c r="C35" s="28" t="s">
        <v>1630</v>
      </c>
      <c r="D35" s="30">
        <v>2021</v>
      </c>
      <c r="E35" s="28" t="s">
        <v>2139</v>
      </c>
      <c r="F35" s="28" t="s">
        <v>2156</v>
      </c>
      <c r="G35" s="28" t="s">
        <v>386</v>
      </c>
      <c r="H35" s="28" t="s">
        <v>868</v>
      </c>
      <c r="I35" s="28" t="s">
        <v>1631</v>
      </c>
      <c r="J35" s="28" t="s">
        <v>393</v>
      </c>
      <c r="K35" s="28" t="s">
        <v>2173</v>
      </c>
      <c r="L35" s="28" t="s">
        <v>389</v>
      </c>
      <c r="M35" s="28" t="s">
        <v>2366</v>
      </c>
      <c r="N35" s="30" t="s">
        <v>580</v>
      </c>
      <c r="O35" s="28" t="s">
        <v>584</v>
      </c>
      <c r="P35" s="28" t="s">
        <v>717</v>
      </c>
      <c r="Q35" s="28" t="s">
        <v>806</v>
      </c>
      <c r="R35" s="40" t="s">
        <v>1632</v>
      </c>
      <c r="S35" s="28" t="s">
        <v>389</v>
      </c>
    </row>
    <row r="36" spans="1:19" x14ac:dyDescent="0.25">
      <c r="A36" s="26" t="s">
        <v>369</v>
      </c>
      <c r="B36" s="26" t="s">
        <v>1915</v>
      </c>
      <c r="C36" s="26" t="s">
        <v>1086</v>
      </c>
      <c r="D36" s="32">
        <v>2018</v>
      </c>
      <c r="E36" s="26" t="s">
        <v>2136</v>
      </c>
      <c r="F36" s="26" t="s">
        <v>2157</v>
      </c>
      <c r="G36" s="26" t="s">
        <v>386</v>
      </c>
      <c r="H36" s="26" t="s">
        <v>925</v>
      </c>
      <c r="I36" s="26" t="s">
        <v>1213</v>
      </c>
      <c r="J36" s="26" t="s">
        <v>495</v>
      </c>
      <c r="K36" s="26" t="s">
        <v>2173</v>
      </c>
      <c r="L36" s="26" t="s">
        <v>389</v>
      </c>
      <c r="M36" s="26" t="s">
        <v>2329</v>
      </c>
      <c r="N36" s="32" t="s">
        <v>580</v>
      </c>
      <c r="O36" s="26" t="s">
        <v>584</v>
      </c>
      <c r="P36" s="26" t="s">
        <v>780</v>
      </c>
      <c r="Q36" s="26" t="s">
        <v>819</v>
      </c>
      <c r="R36" s="32" t="s">
        <v>1723</v>
      </c>
      <c r="S36" s="26" t="s">
        <v>389</v>
      </c>
    </row>
    <row r="37" spans="1:19" x14ac:dyDescent="0.25">
      <c r="A37" s="4" t="s">
        <v>89</v>
      </c>
      <c r="B37" s="4" t="s">
        <v>1085</v>
      </c>
      <c r="C37" s="4" t="s">
        <v>1086</v>
      </c>
      <c r="D37" s="5">
        <v>2004</v>
      </c>
      <c r="E37" s="4" t="s">
        <v>2137</v>
      </c>
      <c r="F37" s="23" t="s">
        <v>2156</v>
      </c>
      <c r="G37" s="4" t="s">
        <v>386</v>
      </c>
      <c r="H37" s="4" t="s">
        <v>925</v>
      </c>
      <c r="I37" s="4" t="s">
        <v>843</v>
      </c>
      <c r="J37" s="4" t="s">
        <v>400</v>
      </c>
      <c r="K37" s="4" t="s">
        <v>2173</v>
      </c>
      <c r="L37" s="4" t="s">
        <v>389</v>
      </c>
      <c r="M37" s="4" t="s">
        <v>2212</v>
      </c>
      <c r="N37" s="4" t="s">
        <v>2299</v>
      </c>
      <c r="O37" s="4" t="s">
        <v>584</v>
      </c>
      <c r="P37" s="4" t="s">
        <v>660</v>
      </c>
      <c r="Q37" s="4" t="s">
        <v>787</v>
      </c>
      <c r="R37" s="5" t="s">
        <v>1087</v>
      </c>
      <c r="S37" s="4" t="s">
        <v>389</v>
      </c>
    </row>
    <row r="38" spans="1:19" x14ac:dyDescent="0.25">
      <c r="A38" s="4" t="s">
        <v>255</v>
      </c>
      <c r="B38" s="2" t="s">
        <v>1577</v>
      </c>
      <c r="C38" s="4" t="s">
        <v>1578</v>
      </c>
      <c r="D38" s="5">
        <v>2018</v>
      </c>
      <c r="E38" s="4" t="s">
        <v>2138</v>
      </c>
      <c r="F38" s="23" t="s">
        <v>2156</v>
      </c>
      <c r="G38" s="4" t="s">
        <v>384</v>
      </c>
      <c r="H38" s="4" t="s">
        <v>828</v>
      </c>
      <c r="I38" s="4" t="s">
        <v>1579</v>
      </c>
      <c r="J38" s="4" t="s">
        <v>2164</v>
      </c>
      <c r="K38" s="4" t="s">
        <v>2173</v>
      </c>
      <c r="L38" s="4" t="s">
        <v>389</v>
      </c>
      <c r="M38" s="4" t="s">
        <v>2229</v>
      </c>
      <c r="N38" s="5" t="s">
        <v>2300</v>
      </c>
      <c r="O38" s="4" t="s">
        <v>584</v>
      </c>
      <c r="P38" s="4" t="s">
        <v>496</v>
      </c>
      <c r="Q38" s="4" t="s">
        <v>2077</v>
      </c>
      <c r="R38" s="10" t="s">
        <v>1580</v>
      </c>
      <c r="S38" s="2" t="s">
        <v>954</v>
      </c>
    </row>
    <row r="39" spans="1:19" x14ac:dyDescent="0.25">
      <c r="A39" s="26" t="s">
        <v>283</v>
      </c>
      <c r="B39" s="26" t="s">
        <v>1688</v>
      </c>
      <c r="C39" s="26" t="s">
        <v>1689</v>
      </c>
      <c r="D39" s="32">
        <v>2016</v>
      </c>
      <c r="E39" s="26" t="s">
        <v>2152</v>
      </c>
      <c r="F39" s="26" t="s">
        <v>2156</v>
      </c>
      <c r="G39" s="26" t="s">
        <v>384</v>
      </c>
      <c r="H39" s="26" t="s">
        <v>828</v>
      </c>
      <c r="I39" s="26" t="s">
        <v>1579</v>
      </c>
      <c r="J39" s="28" t="s">
        <v>2164</v>
      </c>
      <c r="K39" s="26" t="s">
        <v>2173</v>
      </c>
      <c r="L39" s="26" t="s">
        <v>389</v>
      </c>
      <c r="M39" s="26" t="s">
        <v>533</v>
      </c>
      <c r="N39" s="32" t="s">
        <v>578</v>
      </c>
      <c r="O39" s="26" t="s">
        <v>584</v>
      </c>
      <c r="P39" s="26" t="s">
        <v>726</v>
      </c>
      <c r="Q39" s="26" t="s">
        <v>813</v>
      </c>
      <c r="R39" s="36" t="s">
        <v>1690</v>
      </c>
      <c r="S39" s="26" t="s">
        <v>389</v>
      </c>
    </row>
    <row r="40" spans="1:19" x14ac:dyDescent="0.25">
      <c r="A40" s="28" t="s">
        <v>261</v>
      </c>
      <c r="B40" s="39" t="s">
        <v>1594</v>
      </c>
      <c r="C40" s="28" t="s">
        <v>1595</v>
      </c>
      <c r="D40" s="30">
        <v>2019</v>
      </c>
      <c r="E40" s="28" t="s">
        <v>2139</v>
      </c>
      <c r="F40" s="28" t="s">
        <v>2156</v>
      </c>
      <c r="G40" s="28" t="s">
        <v>384</v>
      </c>
      <c r="H40" s="28" t="s">
        <v>828</v>
      </c>
      <c r="I40" s="28" t="s">
        <v>1596</v>
      </c>
      <c r="J40" s="28" t="s">
        <v>2164</v>
      </c>
      <c r="K40" s="28" t="s">
        <v>2173</v>
      </c>
      <c r="L40" s="28" t="s">
        <v>389</v>
      </c>
      <c r="M40" s="28" t="s">
        <v>533</v>
      </c>
      <c r="N40" s="30" t="s">
        <v>578</v>
      </c>
      <c r="O40" s="28" t="s">
        <v>584</v>
      </c>
      <c r="P40" s="28" t="s">
        <v>713</v>
      </c>
      <c r="Q40" s="28" t="s">
        <v>713</v>
      </c>
      <c r="R40" s="38" t="s">
        <v>1597</v>
      </c>
      <c r="S40" s="28" t="s">
        <v>389</v>
      </c>
    </row>
    <row r="41" spans="1:19" x14ac:dyDescent="0.25">
      <c r="A41" s="28" t="s">
        <v>110</v>
      </c>
      <c r="B41" s="28" t="s">
        <v>1147</v>
      </c>
      <c r="C41" s="28" t="s">
        <v>1148</v>
      </c>
      <c r="D41" s="30">
        <v>2006</v>
      </c>
      <c r="E41" s="28" t="s">
        <v>2137</v>
      </c>
      <c r="F41" s="28" t="s">
        <v>2156</v>
      </c>
      <c r="G41" s="28" t="s">
        <v>384</v>
      </c>
      <c r="H41" s="28" t="s">
        <v>1106</v>
      </c>
      <c r="I41" s="28" t="s">
        <v>1149</v>
      </c>
      <c r="J41" s="28" t="s">
        <v>2164</v>
      </c>
      <c r="K41" s="28" t="s">
        <v>2172</v>
      </c>
      <c r="L41" s="28" t="s">
        <v>505</v>
      </c>
      <c r="M41" s="28" t="s">
        <v>2360</v>
      </c>
      <c r="N41" s="30" t="s">
        <v>578</v>
      </c>
      <c r="O41" s="28" t="s">
        <v>584</v>
      </c>
      <c r="P41" s="28" t="s">
        <v>662</v>
      </c>
      <c r="Q41" s="28" t="s">
        <v>794</v>
      </c>
      <c r="R41" s="38" t="s">
        <v>1103</v>
      </c>
      <c r="S41" s="28" t="s">
        <v>389</v>
      </c>
    </row>
    <row r="42" spans="1:19" x14ac:dyDescent="0.25">
      <c r="A42" s="26" t="s">
        <v>324</v>
      </c>
      <c r="B42" s="26" t="s">
        <v>1795</v>
      </c>
      <c r="C42" s="26" t="s">
        <v>1796</v>
      </c>
      <c r="D42" s="32">
        <v>2000</v>
      </c>
      <c r="E42" s="26" t="s">
        <v>2136</v>
      </c>
      <c r="F42" s="26" t="s">
        <v>2157</v>
      </c>
      <c r="G42" s="26" t="s">
        <v>386</v>
      </c>
      <c r="H42" s="26" t="s">
        <v>860</v>
      </c>
      <c r="I42" s="26" t="s">
        <v>1797</v>
      </c>
      <c r="J42" s="26" t="s">
        <v>484</v>
      </c>
      <c r="K42" s="26" t="s">
        <v>2173</v>
      </c>
      <c r="L42" s="26" t="s">
        <v>389</v>
      </c>
      <c r="M42" s="26" t="s">
        <v>553</v>
      </c>
      <c r="N42" s="26" t="s">
        <v>582</v>
      </c>
      <c r="O42" s="26" t="s">
        <v>584</v>
      </c>
      <c r="P42" s="26" t="s">
        <v>751</v>
      </c>
      <c r="Q42" s="26" t="s">
        <v>800</v>
      </c>
      <c r="R42" s="32" t="s">
        <v>1798</v>
      </c>
      <c r="S42" s="26" t="s">
        <v>1098</v>
      </c>
    </row>
    <row r="43" spans="1:19" x14ac:dyDescent="0.25">
      <c r="A43" s="4" t="s">
        <v>265</v>
      </c>
      <c r="B43" s="4" t="s">
        <v>1612</v>
      </c>
      <c r="C43" s="4" t="s">
        <v>1613</v>
      </c>
      <c r="D43" s="5">
        <v>2019</v>
      </c>
      <c r="E43" s="4" t="s">
        <v>2139</v>
      </c>
      <c r="F43" s="23" t="s">
        <v>2157</v>
      </c>
      <c r="G43" s="4" t="s">
        <v>386</v>
      </c>
      <c r="H43" s="4" t="s">
        <v>1614</v>
      </c>
      <c r="I43" s="4" t="s">
        <v>1615</v>
      </c>
      <c r="J43" s="4" t="s">
        <v>414</v>
      </c>
      <c r="K43" s="4" t="s">
        <v>2173</v>
      </c>
      <c r="L43" s="4" t="s">
        <v>389</v>
      </c>
      <c r="M43" s="4" t="s">
        <v>539</v>
      </c>
      <c r="N43" s="5" t="s">
        <v>2300</v>
      </c>
      <c r="O43" s="4" t="s">
        <v>584</v>
      </c>
      <c r="P43" s="4" t="s">
        <v>715</v>
      </c>
      <c r="Q43" s="4" t="s">
        <v>787</v>
      </c>
      <c r="R43" s="5" t="s">
        <v>1609</v>
      </c>
      <c r="S43" s="4" t="s">
        <v>389</v>
      </c>
    </row>
    <row r="44" spans="1:19" x14ac:dyDescent="0.25">
      <c r="A44" s="4" t="s">
        <v>198</v>
      </c>
      <c r="B44" s="4" t="s">
        <v>1406</v>
      </c>
      <c r="C44" s="4" t="s">
        <v>1407</v>
      </c>
      <c r="D44" s="5">
        <v>2013</v>
      </c>
      <c r="E44" s="4" t="s">
        <v>2136</v>
      </c>
      <c r="F44" s="23" t="s">
        <v>2157</v>
      </c>
      <c r="G44" s="4" t="s">
        <v>385</v>
      </c>
      <c r="H44" s="4" t="s">
        <v>1408</v>
      </c>
      <c r="I44" s="4" t="s">
        <v>1409</v>
      </c>
      <c r="J44" s="4" t="s">
        <v>450</v>
      </c>
      <c r="K44" s="4" t="s">
        <v>2173</v>
      </c>
      <c r="L44" s="4" t="s">
        <v>389</v>
      </c>
      <c r="M44" s="4" t="s">
        <v>2259</v>
      </c>
      <c r="N44" s="5" t="s">
        <v>2300</v>
      </c>
      <c r="O44" s="4" t="s">
        <v>584</v>
      </c>
      <c r="P44" s="4" t="s">
        <v>696</v>
      </c>
      <c r="Q44" s="4" t="s">
        <v>787</v>
      </c>
      <c r="R44" s="5" t="s">
        <v>1410</v>
      </c>
      <c r="S44" s="4" t="s">
        <v>389</v>
      </c>
    </row>
    <row r="45" spans="1:19" x14ac:dyDescent="0.25">
      <c r="A45" s="26" t="s">
        <v>282</v>
      </c>
      <c r="B45" s="26" t="s">
        <v>1685</v>
      </c>
      <c r="C45" s="26" t="s">
        <v>1686</v>
      </c>
      <c r="D45" s="32" t="s">
        <v>231</v>
      </c>
      <c r="E45" s="26" t="s">
        <v>2152</v>
      </c>
      <c r="F45" s="26" t="s">
        <v>2156</v>
      </c>
      <c r="G45" s="26" t="s">
        <v>384</v>
      </c>
      <c r="H45" s="26" t="s">
        <v>828</v>
      </c>
      <c r="I45" s="26" t="s">
        <v>1319</v>
      </c>
      <c r="J45" s="28" t="s">
        <v>2164</v>
      </c>
      <c r="K45" s="26" t="s">
        <v>2173</v>
      </c>
      <c r="L45" s="26" t="s">
        <v>389</v>
      </c>
      <c r="M45" s="26" t="s">
        <v>533</v>
      </c>
      <c r="N45" s="32" t="s">
        <v>578</v>
      </c>
      <c r="O45" s="26" t="s">
        <v>584</v>
      </c>
      <c r="P45" s="26" t="s">
        <v>726</v>
      </c>
      <c r="Q45" s="26" t="s">
        <v>813</v>
      </c>
      <c r="R45" s="36" t="s">
        <v>1687</v>
      </c>
      <c r="S45" s="26" t="s">
        <v>389</v>
      </c>
    </row>
    <row r="46" spans="1:19" x14ac:dyDescent="0.25">
      <c r="A46" s="26" t="s">
        <v>361</v>
      </c>
      <c r="B46" s="26" t="s">
        <v>1900</v>
      </c>
      <c r="C46" s="26" t="s">
        <v>1901</v>
      </c>
      <c r="D46" s="32">
        <v>2018</v>
      </c>
      <c r="E46" s="26" t="s">
        <v>2136</v>
      </c>
      <c r="F46" s="26" t="s">
        <v>2157</v>
      </c>
      <c r="G46" s="26" t="s">
        <v>386</v>
      </c>
      <c r="H46" s="26" t="s">
        <v>868</v>
      </c>
      <c r="I46" s="26" t="s">
        <v>843</v>
      </c>
      <c r="J46" s="26" t="s">
        <v>393</v>
      </c>
      <c r="K46" s="26" t="s">
        <v>2173</v>
      </c>
      <c r="L46" s="26" t="s">
        <v>389</v>
      </c>
      <c r="M46" s="26" t="s">
        <v>572</v>
      </c>
      <c r="N46" s="26" t="s">
        <v>580</v>
      </c>
      <c r="O46" s="26" t="s">
        <v>584</v>
      </c>
      <c r="P46" s="26" t="s">
        <v>652</v>
      </c>
      <c r="Q46" s="26" t="s">
        <v>800</v>
      </c>
      <c r="R46" s="34" t="s">
        <v>1902</v>
      </c>
      <c r="S46" s="26" t="s">
        <v>389</v>
      </c>
    </row>
    <row r="47" spans="1:19" x14ac:dyDescent="0.25">
      <c r="A47" s="26" t="s">
        <v>360</v>
      </c>
      <c r="B47" s="26" t="s">
        <v>1898</v>
      </c>
      <c r="C47" s="26" t="s">
        <v>2090</v>
      </c>
      <c r="D47" s="32">
        <v>2018</v>
      </c>
      <c r="E47" s="26" t="s">
        <v>2136</v>
      </c>
      <c r="F47" s="26" t="s">
        <v>2157</v>
      </c>
      <c r="G47" s="26" t="s">
        <v>386</v>
      </c>
      <c r="H47" s="26" t="s">
        <v>868</v>
      </c>
      <c r="I47" s="26" t="s">
        <v>843</v>
      </c>
      <c r="J47" s="26" t="s">
        <v>393</v>
      </c>
      <c r="K47" s="26" t="s">
        <v>2173</v>
      </c>
      <c r="L47" s="26" t="s">
        <v>389</v>
      </c>
      <c r="M47" s="26" t="s">
        <v>2368</v>
      </c>
      <c r="N47" s="26" t="s">
        <v>580</v>
      </c>
      <c r="O47" s="26" t="s">
        <v>584</v>
      </c>
      <c r="P47" s="26" t="s">
        <v>652</v>
      </c>
      <c r="Q47" s="26" t="s">
        <v>800</v>
      </c>
      <c r="R47" s="32" t="s">
        <v>1899</v>
      </c>
      <c r="S47" s="26" t="s">
        <v>389</v>
      </c>
    </row>
    <row r="48" spans="1:19" x14ac:dyDescent="0.25">
      <c r="A48" s="4" t="s">
        <v>38</v>
      </c>
      <c r="B48" s="4" t="s">
        <v>931</v>
      </c>
      <c r="C48" s="4" t="s">
        <v>932</v>
      </c>
      <c r="D48" s="5">
        <v>1987</v>
      </c>
      <c r="E48" s="4" t="s">
        <v>2137</v>
      </c>
      <c r="F48" s="4" t="s">
        <v>2157</v>
      </c>
      <c r="G48" s="4" t="s">
        <v>385</v>
      </c>
      <c r="H48" s="4" t="s">
        <v>828</v>
      </c>
      <c r="I48" s="4" t="s">
        <v>933</v>
      </c>
      <c r="J48" s="4" t="s">
        <v>393</v>
      </c>
      <c r="K48" s="4" t="s">
        <v>2173</v>
      </c>
      <c r="L48" s="4" t="s">
        <v>389</v>
      </c>
      <c r="M48" s="4" t="s">
        <v>2250</v>
      </c>
      <c r="N48" s="5" t="s">
        <v>2302</v>
      </c>
      <c r="O48" s="4" t="s">
        <v>584</v>
      </c>
      <c r="P48" s="4" t="s">
        <v>625</v>
      </c>
      <c r="Q48" s="4" t="s">
        <v>787</v>
      </c>
      <c r="R48" s="10" t="s">
        <v>934</v>
      </c>
      <c r="S48" s="4" t="s">
        <v>389</v>
      </c>
    </row>
    <row r="49" spans="1:19" x14ac:dyDescent="0.25">
      <c r="A49" s="4" t="s">
        <v>873</v>
      </c>
      <c r="B49" s="4" t="s">
        <v>874</v>
      </c>
      <c r="C49" s="5" t="s">
        <v>875</v>
      </c>
      <c r="D49" s="5">
        <v>1957</v>
      </c>
      <c r="E49" s="4" t="s">
        <v>2139</v>
      </c>
      <c r="F49" s="4" t="s">
        <v>2156</v>
      </c>
      <c r="G49" s="4" t="s">
        <v>385</v>
      </c>
      <c r="H49" s="4" t="s">
        <v>876</v>
      </c>
      <c r="I49" s="4" t="s">
        <v>843</v>
      </c>
      <c r="J49" s="4" t="s">
        <v>877</v>
      </c>
      <c r="K49" s="4" t="s">
        <v>2173</v>
      </c>
      <c r="L49" s="4" t="s">
        <v>389</v>
      </c>
      <c r="M49" s="4" t="s">
        <v>516</v>
      </c>
      <c r="N49" s="5" t="s">
        <v>2301</v>
      </c>
      <c r="O49" s="4" t="s">
        <v>584</v>
      </c>
      <c r="P49" s="4" t="s">
        <v>615</v>
      </c>
      <c r="Q49" s="4" t="s">
        <v>2074</v>
      </c>
      <c r="R49" s="15" t="s">
        <v>878</v>
      </c>
      <c r="S49" s="4" t="s">
        <v>389</v>
      </c>
    </row>
    <row r="50" spans="1:19" x14ac:dyDescent="0.25">
      <c r="A50" s="26" t="s">
        <v>274</v>
      </c>
      <c r="B50" s="26" t="s">
        <v>1636</v>
      </c>
      <c r="C50" s="32" t="s">
        <v>875</v>
      </c>
      <c r="D50" s="32">
        <v>1955</v>
      </c>
      <c r="E50" s="26" t="s">
        <v>2139</v>
      </c>
      <c r="F50" s="26" t="s">
        <v>2157</v>
      </c>
      <c r="G50" s="26" t="s">
        <v>385</v>
      </c>
      <c r="H50" s="26" t="s">
        <v>876</v>
      </c>
      <c r="I50" s="26" t="s">
        <v>843</v>
      </c>
      <c r="J50" s="26" t="s">
        <v>2317</v>
      </c>
      <c r="K50" s="26" t="s">
        <v>2173</v>
      </c>
      <c r="L50" s="26" t="s">
        <v>389</v>
      </c>
      <c r="M50" s="26" t="s">
        <v>2353</v>
      </c>
      <c r="N50" s="32" t="s">
        <v>577</v>
      </c>
      <c r="O50" s="26" t="s">
        <v>592</v>
      </c>
      <c r="P50" s="26" t="s">
        <v>719</v>
      </c>
      <c r="Q50" s="26" t="s">
        <v>719</v>
      </c>
      <c r="R50" s="32" t="s">
        <v>1637</v>
      </c>
      <c r="S50" s="26" t="s">
        <v>389</v>
      </c>
    </row>
    <row r="51" spans="1:19" x14ac:dyDescent="0.25">
      <c r="A51" s="4" t="s">
        <v>20</v>
      </c>
      <c r="B51" s="4" t="s">
        <v>879</v>
      </c>
      <c r="C51" s="5" t="s">
        <v>880</v>
      </c>
      <c r="D51" s="5">
        <v>1967</v>
      </c>
      <c r="E51" s="4" t="s">
        <v>2139</v>
      </c>
      <c r="F51" s="4" t="s">
        <v>2157</v>
      </c>
      <c r="G51" s="4" t="s">
        <v>386</v>
      </c>
      <c r="H51" s="4" t="s">
        <v>868</v>
      </c>
      <c r="I51" s="4" t="s">
        <v>881</v>
      </c>
      <c r="J51" s="4" t="s">
        <v>393</v>
      </c>
      <c r="K51" s="4" t="s">
        <v>2173</v>
      </c>
      <c r="L51" s="4" t="s">
        <v>389</v>
      </c>
      <c r="M51" s="4" t="s">
        <v>2272</v>
      </c>
      <c r="N51" s="5" t="s">
        <v>2301</v>
      </c>
      <c r="O51" s="4" t="s">
        <v>584</v>
      </c>
      <c r="P51" s="4" t="s">
        <v>615</v>
      </c>
      <c r="Q51" s="4" t="s">
        <v>2074</v>
      </c>
      <c r="R51" s="5" t="s">
        <v>882</v>
      </c>
      <c r="S51" s="4" t="s">
        <v>389</v>
      </c>
    </row>
    <row r="52" spans="1:19" x14ac:dyDescent="0.25">
      <c r="A52" s="4" t="s">
        <v>154</v>
      </c>
      <c r="B52" s="4" t="s">
        <v>1281</v>
      </c>
      <c r="C52" s="4" t="s">
        <v>1282</v>
      </c>
      <c r="D52" s="4" t="s">
        <v>153</v>
      </c>
      <c r="E52" s="4" t="s">
        <v>2138</v>
      </c>
      <c r="F52" s="23" t="s">
        <v>2157</v>
      </c>
      <c r="G52" s="4" t="s">
        <v>385</v>
      </c>
      <c r="H52" s="4" t="s">
        <v>828</v>
      </c>
      <c r="I52" s="4" t="s">
        <v>1283</v>
      </c>
      <c r="J52" s="4" t="s">
        <v>400</v>
      </c>
      <c r="K52" s="4" t="s">
        <v>2173</v>
      </c>
      <c r="L52" s="4" t="s">
        <v>389</v>
      </c>
      <c r="M52" s="4" t="s">
        <v>2251</v>
      </c>
      <c r="N52" s="4" t="s">
        <v>2300</v>
      </c>
      <c r="O52" s="4" t="s">
        <v>584</v>
      </c>
      <c r="P52" s="4" t="s">
        <v>496</v>
      </c>
      <c r="Q52" s="4" t="s">
        <v>2077</v>
      </c>
      <c r="R52" s="5" t="s">
        <v>1284</v>
      </c>
      <c r="S52" s="2" t="s">
        <v>389</v>
      </c>
    </row>
    <row r="53" spans="1:19" x14ac:dyDescent="0.25">
      <c r="A53" s="4" t="s">
        <v>18</v>
      </c>
      <c r="B53" s="4" t="s">
        <v>866</v>
      </c>
      <c r="C53" s="4" t="s">
        <v>867</v>
      </c>
      <c r="D53" s="5">
        <v>1954</v>
      </c>
      <c r="E53" s="4" t="s">
        <v>2139</v>
      </c>
      <c r="F53" s="4" t="s">
        <v>2156</v>
      </c>
      <c r="G53" s="4" t="s">
        <v>386</v>
      </c>
      <c r="H53" s="4" t="s">
        <v>868</v>
      </c>
      <c r="I53" s="4" t="s">
        <v>843</v>
      </c>
      <c r="J53" s="4" t="s">
        <v>2072</v>
      </c>
      <c r="K53" s="4" t="s">
        <v>2173</v>
      </c>
      <c r="L53" s="4" t="s">
        <v>389</v>
      </c>
      <c r="M53" s="4" t="s">
        <v>525</v>
      </c>
      <c r="N53" s="5" t="s">
        <v>2301</v>
      </c>
      <c r="O53" s="4" t="s">
        <v>584</v>
      </c>
      <c r="P53" s="4" t="s">
        <v>614</v>
      </c>
      <c r="Q53" s="4" t="s">
        <v>784</v>
      </c>
      <c r="R53" s="5" t="s">
        <v>869</v>
      </c>
      <c r="S53" s="4" t="s">
        <v>389</v>
      </c>
    </row>
    <row r="54" spans="1:19" x14ac:dyDescent="0.25">
      <c r="A54" s="4" t="s">
        <v>244</v>
      </c>
      <c r="B54" s="2" t="s">
        <v>1552</v>
      </c>
      <c r="C54" s="4" t="s">
        <v>1553</v>
      </c>
      <c r="D54" s="5">
        <v>2017</v>
      </c>
      <c r="E54" s="4" t="s">
        <v>2138</v>
      </c>
      <c r="F54" s="23" t="s">
        <v>2156</v>
      </c>
      <c r="G54" s="4" t="s">
        <v>384</v>
      </c>
      <c r="H54" s="4" t="s">
        <v>828</v>
      </c>
      <c r="I54" s="4" t="s">
        <v>902</v>
      </c>
      <c r="J54" s="4" t="s">
        <v>2164</v>
      </c>
      <c r="K54" s="4" t="s">
        <v>2173</v>
      </c>
      <c r="L54" s="4" t="s">
        <v>389</v>
      </c>
      <c r="M54" s="4" t="s">
        <v>2228</v>
      </c>
      <c r="N54" s="5" t="s">
        <v>2300</v>
      </c>
      <c r="O54" s="4" t="s">
        <v>584</v>
      </c>
      <c r="P54" s="4" t="s">
        <v>683</v>
      </c>
      <c r="Q54" s="4" t="s">
        <v>2077</v>
      </c>
      <c r="R54" s="10" t="s">
        <v>1554</v>
      </c>
      <c r="S54" s="4" t="s">
        <v>389</v>
      </c>
    </row>
    <row r="55" spans="1:19" x14ac:dyDescent="0.25">
      <c r="A55" s="26" t="s">
        <v>322</v>
      </c>
      <c r="B55" s="26" t="s">
        <v>1792</v>
      </c>
      <c r="C55" s="26" t="s">
        <v>1793</v>
      </c>
      <c r="D55" s="32" t="s">
        <v>323</v>
      </c>
      <c r="E55" s="26" t="s">
        <v>2137</v>
      </c>
      <c r="F55" s="26" t="s">
        <v>2156</v>
      </c>
      <c r="G55" s="26" t="s">
        <v>384</v>
      </c>
      <c r="H55" s="26" t="s">
        <v>1347</v>
      </c>
      <c r="I55" s="26" t="s">
        <v>1794</v>
      </c>
      <c r="J55" s="28" t="s">
        <v>2164</v>
      </c>
      <c r="K55" s="26" t="s">
        <v>2173</v>
      </c>
      <c r="L55" s="26" t="s">
        <v>389</v>
      </c>
      <c r="M55" s="26" t="s">
        <v>2363</v>
      </c>
      <c r="N55" s="26" t="s">
        <v>578</v>
      </c>
      <c r="O55" s="26" t="s">
        <v>584</v>
      </c>
      <c r="P55" s="26" t="s">
        <v>686</v>
      </c>
      <c r="Q55" s="26" t="s">
        <v>800</v>
      </c>
      <c r="R55" s="32" t="s">
        <v>1777</v>
      </c>
      <c r="S55" s="26" t="s">
        <v>389</v>
      </c>
    </row>
    <row r="56" spans="1:19" x14ac:dyDescent="0.25">
      <c r="A56" s="26" t="s">
        <v>287</v>
      </c>
      <c r="B56" s="33" t="s">
        <v>1702</v>
      </c>
      <c r="C56" s="26" t="s">
        <v>1703</v>
      </c>
      <c r="D56" s="32">
        <v>2017</v>
      </c>
      <c r="E56" s="26" t="s">
        <v>2139</v>
      </c>
      <c r="F56" s="26" t="s">
        <v>2156</v>
      </c>
      <c r="G56" s="26" t="s">
        <v>384</v>
      </c>
      <c r="H56" s="26" t="s">
        <v>828</v>
      </c>
      <c r="I56" s="26" t="s">
        <v>1704</v>
      </c>
      <c r="J56" s="28" t="s">
        <v>2164</v>
      </c>
      <c r="K56" s="26" t="s">
        <v>2173</v>
      </c>
      <c r="L56" s="26" t="s">
        <v>389</v>
      </c>
      <c r="M56" s="26" t="s">
        <v>2209</v>
      </c>
      <c r="N56" s="32" t="s">
        <v>578</v>
      </c>
      <c r="O56" s="26" t="s">
        <v>584</v>
      </c>
      <c r="P56" s="26" t="s">
        <v>727</v>
      </c>
      <c r="Q56" s="26" t="s">
        <v>727</v>
      </c>
      <c r="R56" s="35" t="s">
        <v>1705</v>
      </c>
      <c r="S56" s="26" t="s">
        <v>389</v>
      </c>
    </row>
    <row r="57" spans="1:19" x14ac:dyDescent="0.25">
      <c r="A57" s="28" t="s">
        <v>263</v>
      </c>
      <c r="B57" s="39" t="s">
        <v>1603</v>
      </c>
      <c r="C57" s="28" t="s">
        <v>1604</v>
      </c>
      <c r="D57" s="30">
        <v>2019</v>
      </c>
      <c r="E57" s="28" t="s">
        <v>2137</v>
      </c>
      <c r="F57" s="28" t="s">
        <v>2156</v>
      </c>
      <c r="G57" s="28" t="s">
        <v>387</v>
      </c>
      <c r="H57" s="26" t="s">
        <v>898</v>
      </c>
      <c r="I57" s="26" t="s">
        <v>843</v>
      </c>
      <c r="J57" s="28" t="s">
        <v>464</v>
      </c>
      <c r="K57" s="28" t="s">
        <v>2173</v>
      </c>
      <c r="L57" s="28" t="s">
        <v>389</v>
      </c>
      <c r="M57" s="28" t="s">
        <v>531</v>
      </c>
      <c r="N57" s="30" t="s">
        <v>578</v>
      </c>
      <c r="O57" s="28" t="s">
        <v>584</v>
      </c>
      <c r="P57" s="28" t="s">
        <v>627</v>
      </c>
      <c r="Q57" s="28" t="s">
        <v>802</v>
      </c>
      <c r="R57" s="38" t="s">
        <v>1605</v>
      </c>
      <c r="S57" s="28" t="s">
        <v>389</v>
      </c>
    </row>
    <row r="58" spans="1:19" x14ac:dyDescent="0.25">
      <c r="A58" s="4" t="s">
        <v>158</v>
      </c>
      <c r="B58" s="4" t="s">
        <v>1293</v>
      </c>
      <c r="C58" s="4" t="s">
        <v>1294</v>
      </c>
      <c r="D58" s="5">
        <v>2010</v>
      </c>
      <c r="E58" s="4" t="s">
        <v>2137</v>
      </c>
      <c r="F58" s="23" t="s">
        <v>2156</v>
      </c>
      <c r="G58" s="4" t="s">
        <v>386</v>
      </c>
      <c r="H58" s="4" t="s">
        <v>925</v>
      </c>
      <c r="I58" s="4" t="s">
        <v>2104</v>
      </c>
      <c r="J58" s="4" t="s">
        <v>400</v>
      </c>
      <c r="K58" s="4" t="s">
        <v>2173</v>
      </c>
      <c r="L58" s="4" t="s">
        <v>389</v>
      </c>
      <c r="M58" s="4" t="s">
        <v>2213</v>
      </c>
      <c r="N58" s="5" t="s">
        <v>2299</v>
      </c>
      <c r="O58" s="4" t="s">
        <v>584</v>
      </c>
      <c r="P58" s="4" t="s">
        <v>666</v>
      </c>
      <c r="Q58" s="4" t="s">
        <v>787</v>
      </c>
      <c r="R58" s="10" t="s">
        <v>1226</v>
      </c>
      <c r="S58" s="2" t="s">
        <v>389</v>
      </c>
    </row>
    <row r="59" spans="1:19" x14ac:dyDescent="0.25">
      <c r="A59" s="28" t="s">
        <v>178</v>
      </c>
      <c r="B59" s="28" t="s">
        <v>1353</v>
      </c>
      <c r="C59" s="28" t="s">
        <v>2087</v>
      </c>
      <c r="D59" s="30">
        <v>2011</v>
      </c>
      <c r="E59" s="28" t="s">
        <v>2137</v>
      </c>
      <c r="F59" s="28" t="s">
        <v>2156</v>
      </c>
      <c r="G59" s="28" t="s">
        <v>384</v>
      </c>
      <c r="H59" s="28" t="s">
        <v>828</v>
      </c>
      <c r="I59" s="28" t="s">
        <v>1327</v>
      </c>
      <c r="J59" s="28" t="s">
        <v>443</v>
      </c>
      <c r="K59" s="28" t="s">
        <v>2173</v>
      </c>
      <c r="L59" s="28" t="s">
        <v>389</v>
      </c>
      <c r="M59" s="26" t="s">
        <v>2344</v>
      </c>
      <c r="N59" s="30" t="s">
        <v>578</v>
      </c>
      <c r="O59" s="28" t="s">
        <v>584</v>
      </c>
      <c r="P59" s="28" t="s">
        <v>680</v>
      </c>
      <c r="Q59" s="28" t="s">
        <v>794</v>
      </c>
      <c r="R59" s="38" t="s">
        <v>1257</v>
      </c>
      <c r="S59" s="28" t="s">
        <v>389</v>
      </c>
    </row>
    <row r="60" spans="1:19" x14ac:dyDescent="0.25">
      <c r="A60" s="4" t="s">
        <v>33</v>
      </c>
      <c r="B60" s="4" t="s">
        <v>917</v>
      </c>
      <c r="C60" s="4" t="s">
        <v>918</v>
      </c>
      <c r="D60" s="5">
        <v>1983</v>
      </c>
      <c r="E60" s="4" t="s">
        <v>2144</v>
      </c>
      <c r="F60" s="4" t="s">
        <v>2157</v>
      </c>
      <c r="G60" s="4" t="s">
        <v>386</v>
      </c>
      <c r="H60" s="4" t="s">
        <v>2093</v>
      </c>
      <c r="I60" s="4" t="s">
        <v>2098</v>
      </c>
      <c r="J60" s="4" t="s">
        <v>398</v>
      </c>
      <c r="K60" s="4" t="s">
        <v>2173</v>
      </c>
      <c r="L60" s="4" t="s">
        <v>389</v>
      </c>
      <c r="M60" s="4" t="s">
        <v>2293</v>
      </c>
      <c r="N60" s="5" t="s">
        <v>2301</v>
      </c>
      <c r="O60" s="4" t="s">
        <v>590</v>
      </c>
      <c r="P60" s="4" t="s">
        <v>622</v>
      </c>
      <c r="Q60" s="4" t="s">
        <v>786</v>
      </c>
      <c r="R60" s="5" t="s">
        <v>919</v>
      </c>
      <c r="S60" s="4" t="s">
        <v>389</v>
      </c>
    </row>
    <row r="61" spans="1:19" x14ac:dyDescent="0.25">
      <c r="A61" s="23" t="s">
        <v>39</v>
      </c>
      <c r="B61" s="23" t="s">
        <v>935</v>
      </c>
      <c r="C61" s="23" t="s">
        <v>918</v>
      </c>
      <c r="D61" s="24">
        <v>1988</v>
      </c>
      <c r="E61" s="23" t="s">
        <v>2139</v>
      </c>
      <c r="F61" s="23" t="s">
        <v>2157</v>
      </c>
      <c r="G61" s="23" t="s">
        <v>386</v>
      </c>
      <c r="H61" s="23" t="s">
        <v>860</v>
      </c>
      <c r="I61" s="23" t="s">
        <v>936</v>
      </c>
      <c r="J61" s="23" t="s">
        <v>398</v>
      </c>
      <c r="K61" s="23" t="s">
        <v>2173</v>
      </c>
      <c r="L61" s="23" t="s">
        <v>389</v>
      </c>
      <c r="M61" s="23" t="s">
        <v>2287</v>
      </c>
      <c r="N61" s="24" t="s">
        <v>2301</v>
      </c>
      <c r="O61" s="23" t="s">
        <v>584</v>
      </c>
      <c r="P61" s="23" t="s">
        <v>626</v>
      </c>
      <c r="Q61" s="23" t="s">
        <v>788</v>
      </c>
      <c r="R61" s="24" t="s">
        <v>937</v>
      </c>
      <c r="S61" s="23" t="s">
        <v>389</v>
      </c>
    </row>
    <row r="62" spans="1:19" x14ac:dyDescent="0.25">
      <c r="A62" s="4" t="s">
        <v>47</v>
      </c>
      <c r="B62" s="4" t="s">
        <v>967</v>
      </c>
      <c r="C62" s="4" t="s">
        <v>918</v>
      </c>
      <c r="D62" s="5">
        <v>1992</v>
      </c>
      <c r="E62" s="4" t="s">
        <v>2137</v>
      </c>
      <c r="F62" s="23" t="s">
        <v>2157</v>
      </c>
      <c r="G62" s="4" t="s">
        <v>386</v>
      </c>
      <c r="H62" s="4" t="s">
        <v>860</v>
      </c>
      <c r="I62" s="4" t="s">
        <v>2098</v>
      </c>
      <c r="J62" s="4" t="s">
        <v>398</v>
      </c>
      <c r="K62" s="4" t="s">
        <v>2173</v>
      </c>
      <c r="L62" s="4" t="s">
        <v>389</v>
      </c>
      <c r="M62" s="4" t="s">
        <v>515</v>
      </c>
      <c r="N62" s="4" t="s">
        <v>2301</v>
      </c>
      <c r="O62" s="4" t="s">
        <v>587</v>
      </c>
      <c r="P62" s="4" t="s">
        <v>633</v>
      </c>
      <c r="Q62" s="4" t="s">
        <v>787</v>
      </c>
      <c r="R62" s="5" t="s">
        <v>968</v>
      </c>
      <c r="S62" s="4" t="s">
        <v>389</v>
      </c>
    </row>
    <row r="63" spans="1:19" x14ac:dyDescent="0.25">
      <c r="A63" s="28" t="s">
        <v>54</v>
      </c>
      <c r="B63" s="28" t="s">
        <v>984</v>
      </c>
      <c r="C63" s="28" t="s">
        <v>918</v>
      </c>
      <c r="D63" s="30">
        <v>1995</v>
      </c>
      <c r="E63" s="28" t="s">
        <v>2139</v>
      </c>
      <c r="F63" s="28" t="s">
        <v>2157</v>
      </c>
      <c r="G63" s="28" t="s">
        <v>386</v>
      </c>
      <c r="H63" s="26" t="s">
        <v>898</v>
      </c>
      <c r="I63" s="26" t="s">
        <v>843</v>
      </c>
      <c r="J63" s="28" t="s">
        <v>398</v>
      </c>
      <c r="K63" s="28" t="s">
        <v>2173</v>
      </c>
      <c r="L63" s="28" t="s">
        <v>389</v>
      </c>
      <c r="M63" s="28" t="s">
        <v>2335</v>
      </c>
      <c r="N63" s="30" t="s">
        <v>577</v>
      </c>
      <c r="O63" s="28" t="s">
        <v>584</v>
      </c>
      <c r="P63" s="29" t="s">
        <v>636</v>
      </c>
      <c r="Q63" s="28" t="s">
        <v>791</v>
      </c>
      <c r="R63" s="38" t="s">
        <v>985</v>
      </c>
      <c r="S63" s="28" t="s">
        <v>389</v>
      </c>
    </row>
    <row r="64" spans="1:19" x14ac:dyDescent="0.25">
      <c r="A64" s="26" t="s">
        <v>326</v>
      </c>
      <c r="B64" s="26" t="s">
        <v>1802</v>
      </c>
      <c r="C64" s="26" t="s">
        <v>1803</v>
      </c>
      <c r="D64" s="32">
        <v>2003</v>
      </c>
      <c r="E64" s="26" t="s">
        <v>2136</v>
      </c>
      <c r="F64" s="26" t="s">
        <v>2157</v>
      </c>
      <c r="G64" s="26" t="s">
        <v>386</v>
      </c>
      <c r="H64" s="26" t="s">
        <v>868</v>
      </c>
      <c r="I64" s="26" t="s">
        <v>1804</v>
      </c>
      <c r="J64" s="26" t="s">
        <v>393</v>
      </c>
      <c r="K64" s="26" t="s">
        <v>2173</v>
      </c>
      <c r="L64" s="26" t="s">
        <v>389</v>
      </c>
      <c r="M64" s="26" t="s">
        <v>2369</v>
      </c>
      <c r="N64" s="26" t="s">
        <v>578</v>
      </c>
      <c r="O64" s="26" t="s">
        <v>591</v>
      </c>
      <c r="P64" s="26" t="s">
        <v>753</v>
      </c>
      <c r="Q64" s="26" t="s">
        <v>800</v>
      </c>
      <c r="R64" s="32" t="s">
        <v>1723</v>
      </c>
      <c r="S64" s="26" t="s">
        <v>389</v>
      </c>
    </row>
    <row r="65" spans="1:19" x14ac:dyDescent="0.25">
      <c r="A65" s="26" t="s">
        <v>379</v>
      </c>
      <c r="B65" s="26" t="s">
        <v>1669</v>
      </c>
      <c r="C65" s="26" t="s">
        <v>1670</v>
      </c>
      <c r="D65" s="32">
        <v>2011</v>
      </c>
      <c r="E65" s="26" t="s">
        <v>2137</v>
      </c>
      <c r="F65" s="26" t="s">
        <v>2157</v>
      </c>
      <c r="G65" s="26" t="s">
        <v>386</v>
      </c>
      <c r="H65" s="26" t="s">
        <v>868</v>
      </c>
      <c r="I65" s="26" t="s">
        <v>843</v>
      </c>
      <c r="J65" s="26" t="s">
        <v>477</v>
      </c>
      <c r="K65" s="26" t="s">
        <v>2173</v>
      </c>
      <c r="L65" s="26" t="s">
        <v>389</v>
      </c>
      <c r="M65" s="26" t="s">
        <v>2379</v>
      </c>
      <c r="N65" s="26" t="s">
        <v>578</v>
      </c>
      <c r="O65" s="26" t="s">
        <v>584</v>
      </c>
      <c r="P65" s="26" t="s">
        <v>660</v>
      </c>
      <c r="Q65" s="26" t="s">
        <v>808</v>
      </c>
      <c r="R65" s="32" t="s">
        <v>1640</v>
      </c>
      <c r="S65" s="33" t="s">
        <v>389</v>
      </c>
    </row>
    <row r="66" spans="1:19" x14ac:dyDescent="0.25">
      <c r="A66" s="4" t="s">
        <v>129</v>
      </c>
      <c r="B66" s="4" t="s">
        <v>1211</v>
      </c>
      <c r="C66" s="4" t="s">
        <v>1212</v>
      </c>
      <c r="D66" s="5" t="s">
        <v>130</v>
      </c>
      <c r="E66" s="4" t="s">
        <v>2136</v>
      </c>
      <c r="F66" s="23" t="s">
        <v>2157</v>
      </c>
      <c r="G66" s="4" t="s">
        <v>386</v>
      </c>
      <c r="H66" s="4" t="s">
        <v>868</v>
      </c>
      <c r="I66" s="4" t="s">
        <v>1213</v>
      </c>
      <c r="J66" s="4" t="s">
        <v>428</v>
      </c>
      <c r="K66" s="4" t="s">
        <v>2173</v>
      </c>
      <c r="L66" s="4" t="s">
        <v>389</v>
      </c>
      <c r="M66" s="4" t="s">
        <v>2273</v>
      </c>
      <c r="N66" s="5" t="s">
        <v>2300</v>
      </c>
      <c r="O66" s="4" t="s">
        <v>584</v>
      </c>
      <c r="P66" s="4" t="s">
        <v>666</v>
      </c>
      <c r="Q66" s="4" t="s">
        <v>787</v>
      </c>
      <c r="R66" s="10" t="s">
        <v>1214</v>
      </c>
      <c r="S66" s="4" t="s">
        <v>954</v>
      </c>
    </row>
    <row r="67" spans="1:19" x14ac:dyDescent="0.25">
      <c r="A67" s="4" t="s">
        <v>241</v>
      </c>
      <c r="B67" s="4" t="s">
        <v>1544</v>
      </c>
      <c r="C67" s="4" t="s">
        <v>1545</v>
      </c>
      <c r="D67" s="5">
        <v>2017</v>
      </c>
      <c r="E67" s="4" t="s">
        <v>2136</v>
      </c>
      <c r="F67" s="23" t="s">
        <v>2156</v>
      </c>
      <c r="G67" s="4" t="s">
        <v>387</v>
      </c>
      <c r="H67" s="4" t="s">
        <v>898</v>
      </c>
      <c r="I67" s="4" t="s">
        <v>843</v>
      </c>
      <c r="J67" s="4" t="s">
        <v>465</v>
      </c>
      <c r="K67" s="4" t="s">
        <v>2173</v>
      </c>
      <c r="L67" s="4" t="s">
        <v>389</v>
      </c>
      <c r="M67" s="4" t="s">
        <v>2183</v>
      </c>
      <c r="N67" s="5" t="s">
        <v>2300</v>
      </c>
      <c r="O67" s="4" t="s">
        <v>584</v>
      </c>
      <c r="P67" s="4" t="s">
        <v>660</v>
      </c>
      <c r="Q67" s="4" t="s">
        <v>787</v>
      </c>
      <c r="R67" s="10" t="s">
        <v>1546</v>
      </c>
      <c r="S67" s="4" t="s">
        <v>389</v>
      </c>
    </row>
    <row r="68" spans="1:19" x14ac:dyDescent="0.25">
      <c r="A68" s="4" t="s">
        <v>159</v>
      </c>
      <c r="B68" s="4" t="s">
        <v>1295</v>
      </c>
      <c r="C68" s="4" t="s">
        <v>1296</v>
      </c>
      <c r="D68" s="5">
        <v>2010</v>
      </c>
      <c r="E68" s="4" t="s">
        <v>2137</v>
      </c>
      <c r="F68" s="23" t="s">
        <v>2157</v>
      </c>
      <c r="G68" s="4" t="s">
        <v>386</v>
      </c>
      <c r="H68" s="4" t="s">
        <v>868</v>
      </c>
      <c r="I68" s="4" t="s">
        <v>2105</v>
      </c>
      <c r="J68" s="4" t="s">
        <v>435</v>
      </c>
      <c r="K68" s="4" t="s">
        <v>2173</v>
      </c>
      <c r="L68" s="4" t="s">
        <v>389</v>
      </c>
      <c r="M68" s="4" t="s">
        <v>2274</v>
      </c>
      <c r="N68" s="5" t="s">
        <v>2300</v>
      </c>
      <c r="O68" s="4" t="s">
        <v>584</v>
      </c>
      <c r="P68" s="4" t="s">
        <v>666</v>
      </c>
      <c r="Q68" s="4" t="s">
        <v>787</v>
      </c>
      <c r="R68" s="10" t="s">
        <v>1226</v>
      </c>
      <c r="S68" s="2" t="s">
        <v>389</v>
      </c>
    </row>
    <row r="69" spans="1:19" x14ac:dyDescent="0.25">
      <c r="A69" s="4" t="s">
        <v>108</v>
      </c>
      <c r="C69" s="4" t="s">
        <v>1141</v>
      </c>
      <c r="D69" s="5">
        <v>2006</v>
      </c>
      <c r="E69" s="4" t="s">
        <v>2136</v>
      </c>
      <c r="F69" s="23" t="s">
        <v>2157</v>
      </c>
      <c r="G69" s="4" t="s">
        <v>387</v>
      </c>
      <c r="H69" s="4" t="s">
        <v>1142</v>
      </c>
      <c r="I69" s="4" t="s">
        <v>843</v>
      </c>
      <c r="J69" s="4" t="s">
        <v>416</v>
      </c>
      <c r="K69" s="4" t="s">
        <v>2173</v>
      </c>
      <c r="L69" s="4" t="s">
        <v>389</v>
      </c>
      <c r="M69" s="4" t="s">
        <v>2260</v>
      </c>
      <c r="N69" s="4" t="s">
        <v>2300</v>
      </c>
      <c r="O69" s="4" t="s">
        <v>584</v>
      </c>
      <c r="P69" s="4" t="s">
        <v>666</v>
      </c>
      <c r="Q69" s="4" t="s">
        <v>787</v>
      </c>
      <c r="R69" s="5" t="s">
        <v>1143</v>
      </c>
      <c r="S69" s="4" t="s">
        <v>389</v>
      </c>
    </row>
    <row r="70" spans="1:19" x14ac:dyDescent="0.25">
      <c r="A70" s="4" t="s">
        <v>237</v>
      </c>
      <c r="B70" s="4" t="s">
        <v>1533</v>
      </c>
      <c r="C70" s="4" t="s">
        <v>1534</v>
      </c>
      <c r="D70" s="5">
        <v>2017</v>
      </c>
      <c r="E70" s="4" t="s">
        <v>2139</v>
      </c>
      <c r="F70" s="23" t="s">
        <v>2156</v>
      </c>
      <c r="G70" s="4" t="s">
        <v>385</v>
      </c>
      <c r="H70" s="4" t="s">
        <v>828</v>
      </c>
      <c r="I70" s="4" t="s">
        <v>2119</v>
      </c>
      <c r="J70" s="4" t="s">
        <v>464</v>
      </c>
      <c r="K70" s="4" t="s">
        <v>2173</v>
      </c>
      <c r="L70" s="4" t="s">
        <v>389</v>
      </c>
      <c r="M70" s="4" t="s">
        <v>531</v>
      </c>
      <c r="N70" s="4" t="s">
        <v>2300</v>
      </c>
      <c r="O70" s="4" t="s">
        <v>584</v>
      </c>
      <c r="P70" s="4" t="s">
        <v>707</v>
      </c>
      <c r="Q70" s="4" t="s">
        <v>787</v>
      </c>
      <c r="R70" s="15" t="s">
        <v>1535</v>
      </c>
      <c r="S70" s="4" t="s">
        <v>389</v>
      </c>
    </row>
    <row r="71" spans="1:19" x14ac:dyDescent="0.25">
      <c r="A71" s="4" t="s">
        <v>253</v>
      </c>
      <c r="B71" s="4" t="s">
        <v>1573</v>
      </c>
      <c r="C71" s="4" t="s">
        <v>1574</v>
      </c>
      <c r="D71" s="5">
        <v>2018</v>
      </c>
      <c r="E71" s="4" t="s">
        <v>2139</v>
      </c>
      <c r="F71" s="23" t="s">
        <v>2157</v>
      </c>
      <c r="G71" s="4" t="s">
        <v>386</v>
      </c>
      <c r="H71" s="4" t="s">
        <v>868</v>
      </c>
      <c r="I71" s="4" t="s">
        <v>1540</v>
      </c>
      <c r="J71" s="4" t="s">
        <v>392</v>
      </c>
      <c r="K71" s="4" t="s">
        <v>2173</v>
      </c>
      <c r="L71" s="4" t="s">
        <v>389</v>
      </c>
      <c r="M71" s="4" t="s">
        <v>534</v>
      </c>
      <c r="N71" s="4" t="s">
        <v>2299</v>
      </c>
      <c r="O71" s="4" t="s">
        <v>584</v>
      </c>
      <c r="P71" s="4" t="s">
        <v>707</v>
      </c>
      <c r="Q71" s="4" t="s">
        <v>787</v>
      </c>
      <c r="R71" s="5" t="s">
        <v>1564</v>
      </c>
      <c r="S71" s="4" t="s">
        <v>389</v>
      </c>
    </row>
    <row r="72" spans="1:19" x14ac:dyDescent="0.25">
      <c r="A72" s="4" t="s">
        <v>252</v>
      </c>
      <c r="B72" s="4" t="s">
        <v>1571</v>
      </c>
      <c r="C72" s="4" t="s">
        <v>1572</v>
      </c>
      <c r="D72" s="5">
        <v>2018</v>
      </c>
      <c r="E72" s="4" t="s">
        <v>2139</v>
      </c>
      <c r="F72" s="23" t="s">
        <v>2156</v>
      </c>
      <c r="G72" s="4" t="s">
        <v>386</v>
      </c>
      <c r="H72" s="4" t="s">
        <v>868</v>
      </c>
      <c r="I72" s="4" t="s">
        <v>1540</v>
      </c>
      <c r="J72" s="4" t="s">
        <v>392</v>
      </c>
      <c r="K72" s="4" t="s">
        <v>2173</v>
      </c>
      <c r="L72" s="4" t="s">
        <v>389</v>
      </c>
      <c r="M72" s="4" t="s">
        <v>534</v>
      </c>
      <c r="N72" s="4" t="s">
        <v>2299</v>
      </c>
      <c r="O72" s="4" t="s">
        <v>584</v>
      </c>
      <c r="P72" s="4" t="s">
        <v>707</v>
      </c>
      <c r="Q72" s="4" t="s">
        <v>787</v>
      </c>
      <c r="R72" s="5" t="s">
        <v>1564</v>
      </c>
      <c r="S72" s="4" t="s">
        <v>389</v>
      </c>
    </row>
    <row r="73" spans="1:19" x14ac:dyDescent="0.25">
      <c r="A73" s="4" t="s">
        <v>118</v>
      </c>
      <c r="B73" s="4" t="s">
        <v>1175</v>
      </c>
      <c r="C73" s="4" t="s">
        <v>1176</v>
      </c>
      <c r="D73" s="5" t="s">
        <v>119</v>
      </c>
      <c r="E73" s="4" t="s">
        <v>2138</v>
      </c>
      <c r="F73" s="23" t="s">
        <v>2157</v>
      </c>
      <c r="G73" s="4" t="s">
        <v>384</v>
      </c>
      <c r="H73" s="4" t="s">
        <v>1177</v>
      </c>
      <c r="I73" s="4" t="s">
        <v>1178</v>
      </c>
      <c r="J73" s="4" t="s">
        <v>423</v>
      </c>
      <c r="K73" s="4" t="s">
        <v>2173</v>
      </c>
      <c r="L73" s="4" t="s">
        <v>389</v>
      </c>
      <c r="M73" s="4" t="s">
        <v>2204</v>
      </c>
      <c r="N73" s="5" t="s">
        <v>2300</v>
      </c>
      <c r="O73" s="4" t="s">
        <v>584</v>
      </c>
      <c r="P73" s="4" t="s">
        <v>671</v>
      </c>
      <c r="Q73" s="4" t="s">
        <v>2077</v>
      </c>
      <c r="R73" s="10" t="s">
        <v>1179</v>
      </c>
      <c r="S73" s="4" t="s">
        <v>389</v>
      </c>
    </row>
    <row r="74" spans="1:19" x14ac:dyDescent="0.25">
      <c r="A74" s="4" t="s">
        <v>120</v>
      </c>
      <c r="B74" s="4" t="s">
        <v>1180</v>
      </c>
      <c r="C74" s="4" t="s">
        <v>1181</v>
      </c>
      <c r="D74" s="5" t="s">
        <v>119</v>
      </c>
      <c r="E74" s="4" t="s">
        <v>2138</v>
      </c>
      <c r="F74" s="23" t="s">
        <v>2156</v>
      </c>
      <c r="G74" s="4" t="s">
        <v>384</v>
      </c>
      <c r="H74" s="4" t="s">
        <v>1177</v>
      </c>
      <c r="I74" s="4" t="s">
        <v>1182</v>
      </c>
      <c r="J74" s="4" t="s">
        <v>424</v>
      </c>
      <c r="K74" s="4" t="s">
        <v>2173</v>
      </c>
      <c r="L74" s="4" t="s">
        <v>389</v>
      </c>
      <c r="M74" s="4" t="s">
        <v>2201</v>
      </c>
      <c r="N74" s="5" t="s">
        <v>2300</v>
      </c>
      <c r="O74" s="4" t="s">
        <v>584</v>
      </c>
      <c r="P74" s="4" t="s">
        <v>672</v>
      </c>
      <c r="Q74" s="4" t="s">
        <v>2077</v>
      </c>
      <c r="R74" s="10" t="s">
        <v>1183</v>
      </c>
      <c r="S74" s="4" t="s">
        <v>954</v>
      </c>
    </row>
    <row r="75" spans="1:19" x14ac:dyDescent="0.25">
      <c r="A75" s="4" t="s">
        <v>122</v>
      </c>
      <c r="B75" s="4" t="s">
        <v>1188</v>
      </c>
      <c r="C75" s="4" t="s">
        <v>1189</v>
      </c>
      <c r="D75" s="5" t="s">
        <v>119</v>
      </c>
      <c r="E75" s="4" t="s">
        <v>2136</v>
      </c>
      <c r="F75" s="23" t="s">
        <v>2156</v>
      </c>
      <c r="G75" s="4" t="s">
        <v>384</v>
      </c>
      <c r="H75" s="4" t="s">
        <v>1177</v>
      </c>
      <c r="I75" s="4" t="s">
        <v>1178</v>
      </c>
      <c r="J75" s="4" t="s">
        <v>423</v>
      </c>
      <c r="K75" s="4" t="s">
        <v>2173</v>
      </c>
      <c r="L75" s="4" t="s">
        <v>389</v>
      </c>
      <c r="M75" s="4" t="s">
        <v>2202</v>
      </c>
      <c r="N75" s="5" t="s">
        <v>2300</v>
      </c>
      <c r="O75" s="4" t="s">
        <v>584</v>
      </c>
      <c r="P75" s="4" t="s">
        <v>673</v>
      </c>
      <c r="Q75" s="4" t="s">
        <v>785</v>
      </c>
      <c r="R75" s="10" t="s">
        <v>1190</v>
      </c>
      <c r="S75" s="4" t="s">
        <v>389</v>
      </c>
    </row>
    <row r="76" spans="1:19" x14ac:dyDescent="0.25">
      <c r="A76" s="4" t="s">
        <v>169</v>
      </c>
      <c r="B76" s="4" t="s">
        <v>1325</v>
      </c>
      <c r="C76" s="4" t="s">
        <v>1326</v>
      </c>
      <c r="D76" s="5">
        <v>2010</v>
      </c>
      <c r="E76" s="4" t="s">
        <v>2138</v>
      </c>
      <c r="F76" s="23" t="s">
        <v>2156</v>
      </c>
      <c r="G76" s="4" t="s">
        <v>384</v>
      </c>
      <c r="H76" s="4" t="s">
        <v>828</v>
      </c>
      <c r="I76" s="4" t="s">
        <v>1327</v>
      </c>
      <c r="J76" s="4" t="s">
        <v>439</v>
      </c>
      <c r="K76" s="4" t="s">
        <v>2172</v>
      </c>
      <c r="L76" s="4" t="s">
        <v>507</v>
      </c>
      <c r="M76" s="4" t="s">
        <v>2230</v>
      </c>
      <c r="N76" s="5" t="s">
        <v>2300</v>
      </c>
      <c r="O76" s="4" t="s">
        <v>584</v>
      </c>
      <c r="P76" s="4" t="s">
        <v>683</v>
      </c>
      <c r="Q76" s="4" t="s">
        <v>2077</v>
      </c>
      <c r="R76" s="5" t="s">
        <v>1328</v>
      </c>
      <c r="S76" s="2" t="s">
        <v>389</v>
      </c>
    </row>
    <row r="77" spans="1:19" x14ac:dyDescent="0.25">
      <c r="A77" s="26" t="s">
        <v>332</v>
      </c>
      <c r="B77" s="26" t="s">
        <v>1819</v>
      </c>
      <c r="C77" s="26" t="s">
        <v>2088</v>
      </c>
      <c r="D77" s="32">
        <v>2004</v>
      </c>
      <c r="E77" s="26" t="s">
        <v>2136</v>
      </c>
      <c r="F77" s="26" t="s">
        <v>2157</v>
      </c>
      <c r="G77" s="26" t="s">
        <v>386</v>
      </c>
      <c r="H77" s="26" t="s">
        <v>1820</v>
      </c>
      <c r="I77" s="26" t="s">
        <v>843</v>
      </c>
      <c r="J77" s="26" t="s">
        <v>487</v>
      </c>
      <c r="K77" s="26" t="s">
        <v>2173</v>
      </c>
      <c r="L77" s="26" t="s">
        <v>389</v>
      </c>
      <c r="M77" s="26" t="s">
        <v>2377</v>
      </c>
      <c r="N77" s="26" t="s">
        <v>578</v>
      </c>
      <c r="O77" s="26" t="s">
        <v>584</v>
      </c>
      <c r="P77" s="26" t="s">
        <v>757</v>
      </c>
      <c r="Q77" s="26" t="s">
        <v>800</v>
      </c>
      <c r="R77" s="32" t="s">
        <v>1723</v>
      </c>
      <c r="S77" s="26" t="s">
        <v>389</v>
      </c>
    </row>
    <row r="78" spans="1:19" x14ac:dyDescent="0.25">
      <c r="A78" s="4" t="s">
        <v>30</v>
      </c>
      <c r="B78" s="4" t="s">
        <v>911</v>
      </c>
      <c r="C78" s="4" t="s">
        <v>912</v>
      </c>
      <c r="D78" s="5">
        <v>1979</v>
      </c>
      <c r="E78" s="4" t="s">
        <v>2136</v>
      </c>
      <c r="F78" s="4" t="s">
        <v>2157</v>
      </c>
      <c r="G78" s="4" t="s">
        <v>386</v>
      </c>
      <c r="H78" s="4" t="s">
        <v>898</v>
      </c>
      <c r="I78" s="4" t="s">
        <v>843</v>
      </c>
      <c r="J78" s="4" t="s">
        <v>392</v>
      </c>
      <c r="K78" s="4" t="s">
        <v>2173</v>
      </c>
      <c r="L78" s="4" t="s">
        <v>389</v>
      </c>
      <c r="M78" s="4" t="s">
        <v>2189</v>
      </c>
      <c r="N78" s="4" t="s">
        <v>2300</v>
      </c>
      <c r="O78" s="4" t="s">
        <v>584</v>
      </c>
      <c r="P78" s="4" t="s">
        <v>620</v>
      </c>
      <c r="Q78" s="4" t="s">
        <v>784</v>
      </c>
      <c r="R78" s="43" t="s">
        <v>913</v>
      </c>
      <c r="S78" s="4" t="s">
        <v>389</v>
      </c>
    </row>
    <row r="79" spans="1:19" x14ac:dyDescent="0.25">
      <c r="A79" s="26" t="s">
        <v>320</v>
      </c>
      <c r="B79" s="26" t="s">
        <v>1787</v>
      </c>
      <c r="C79" s="26" t="s">
        <v>1788</v>
      </c>
      <c r="D79" s="32">
        <v>1999</v>
      </c>
      <c r="E79" s="26" t="s">
        <v>2137</v>
      </c>
      <c r="F79" s="26" t="s">
        <v>2156</v>
      </c>
      <c r="G79" s="26" t="s">
        <v>384</v>
      </c>
      <c r="H79" s="26" t="s">
        <v>992</v>
      </c>
      <c r="I79" s="26" t="s">
        <v>1789</v>
      </c>
      <c r="J79" s="28" t="s">
        <v>2164</v>
      </c>
      <c r="K79" s="26" t="s">
        <v>2173</v>
      </c>
      <c r="L79" s="26" t="s">
        <v>389</v>
      </c>
      <c r="M79" s="26" t="s">
        <v>554</v>
      </c>
      <c r="N79" s="26" t="s">
        <v>578</v>
      </c>
      <c r="O79" s="26" t="s">
        <v>584</v>
      </c>
      <c r="P79" s="26" t="s">
        <v>686</v>
      </c>
      <c r="Q79" s="26" t="s">
        <v>800</v>
      </c>
      <c r="R79" s="32" t="s">
        <v>1777</v>
      </c>
      <c r="S79" s="26" t="s">
        <v>389</v>
      </c>
    </row>
    <row r="80" spans="1:19" x14ac:dyDescent="0.25">
      <c r="A80" s="28" t="s">
        <v>245</v>
      </c>
      <c r="B80" s="39" t="s">
        <v>1555</v>
      </c>
      <c r="C80" s="28" t="s">
        <v>1556</v>
      </c>
      <c r="D80" s="30">
        <v>2017</v>
      </c>
      <c r="E80" s="28" t="s">
        <v>2139</v>
      </c>
      <c r="F80" s="28" t="s">
        <v>2156</v>
      </c>
      <c r="G80" s="28" t="s">
        <v>384</v>
      </c>
      <c r="H80" s="28" t="s">
        <v>828</v>
      </c>
      <c r="I80" s="28" t="s">
        <v>1557</v>
      </c>
      <c r="J80" s="28" t="s">
        <v>2318</v>
      </c>
      <c r="K80" s="28" t="s">
        <v>2173</v>
      </c>
      <c r="L80" s="28" t="s">
        <v>389</v>
      </c>
      <c r="M80" s="28" t="s">
        <v>533</v>
      </c>
      <c r="N80" s="30" t="s">
        <v>578</v>
      </c>
      <c r="O80" s="28" t="s">
        <v>584</v>
      </c>
      <c r="P80" s="28" t="s">
        <v>710</v>
      </c>
      <c r="Q80" s="28" t="s">
        <v>805</v>
      </c>
      <c r="R80" s="38" t="s">
        <v>1558</v>
      </c>
      <c r="S80" s="28" t="s">
        <v>389</v>
      </c>
    </row>
    <row r="81" spans="1:19" x14ac:dyDescent="0.25">
      <c r="A81" s="4" t="s">
        <v>174</v>
      </c>
      <c r="B81" s="4" t="s">
        <v>1339</v>
      </c>
      <c r="C81" s="4" t="s">
        <v>1340</v>
      </c>
      <c r="D81" s="5">
        <v>2010</v>
      </c>
      <c r="E81" s="4" t="s">
        <v>2137</v>
      </c>
      <c r="F81" s="23" t="s">
        <v>2157</v>
      </c>
      <c r="G81" s="4" t="s">
        <v>384</v>
      </c>
      <c r="H81" s="4" t="s">
        <v>828</v>
      </c>
      <c r="I81" s="4" t="s">
        <v>1341</v>
      </c>
      <c r="J81" s="4" t="s">
        <v>2168</v>
      </c>
      <c r="K81" s="4" t="s">
        <v>2173</v>
      </c>
      <c r="L81" s="4" t="s">
        <v>389</v>
      </c>
      <c r="M81" s="4" t="s">
        <v>516</v>
      </c>
      <c r="N81" s="4" t="s">
        <v>2300</v>
      </c>
      <c r="O81" s="4" t="s">
        <v>584</v>
      </c>
      <c r="P81" s="4" t="s">
        <v>685</v>
      </c>
      <c r="Q81" s="4" t="s">
        <v>787</v>
      </c>
      <c r="R81" s="5" t="s">
        <v>1334</v>
      </c>
      <c r="S81" s="2" t="s">
        <v>389</v>
      </c>
    </row>
    <row r="82" spans="1:19" x14ac:dyDescent="0.25">
      <c r="A82" s="26" t="s">
        <v>330</v>
      </c>
      <c r="B82" s="26" t="s">
        <v>1813</v>
      </c>
      <c r="C82" s="26" t="s">
        <v>1814</v>
      </c>
      <c r="D82" s="32">
        <v>2004</v>
      </c>
      <c r="E82" s="26" t="s">
        <v>2137</v>
      </c>
      <c r="F82" s="26" t="s">
        <v>2156</v>
      </c>
      <c r="G82" s="26" t="s">
        <v>384</v>
      </c>
      <c r="H82" s="26" t="s">
        <v>992</v>
      </c>
      <c r="I82" s="26" t="s">
        <v>1815</v>
      </c>
      <c r="J82" s="28" t="s">
        <v>2164</v>
      </c>
      <c r="K82" s="26" t="s">
        <v>2173</v>
      </c>
      <c r="L82" s="26" t="s">
        <v>389</v>
      </c>
      <c r="M82" s="26" t="s">
        <v>557</v>
      </c>
      <c r="N82" s="26" t="s">
        <v>578</v>
      </c>
      <c r="O82" s="26" t="s">
        <v>584</v>
      </c>
      <c r="P82" s="26" t="s">
        <v>686</v>
      </c>
      <c r="Q82" s="26" t="s">
        <v>800</v>
      </c>
      <c r="R82" s="32" t="s">
        <v>1777</v>
      </c>
      <c r="S82" s="26" t="s">
        <v>389</v>
      </c>
    </row>
    <row r="83" spans="1:19" x14ac:dyDescent="0.25">
      <c r="A83" s="26" t="s">
        <v>309</v>
      </c>
      <c r="B83" s="26" t="s">
        <v>1763</v>
      </c>
      <c r="C83" s="26" t="s">
        <v>1764</v>
      </c>
      <c r="D83" s="32">
        <v>1979</v>
      </c>
      <c r="E83" s="26" t="s">
        <v>2154</v>
      </c>
      <c r="F83" s="26" t="s">
        <v>2157</v>
      </c>
      <c r="G83" s="26" t="s">
        <v>386</v>
      </c>
      <c r="H83" s="26" t="s">
        <v>860</v>
      </c>
      <c r="I83" s="26" t="s">
        <v>2126</v>
      </c>
      <c r="J83" s="26" t="s">
        <v>481</v>
      </c>
      <c r="K83" s="26" t="s">
        <v>2173</v>
      </c>
      <c r="L83" s="26" t="s">
        <v>389</v>
      </c>
      <c r="M83" s="26" t="s">
        <v>550</v>
      </c>
      <c r="N83" s="26" t="s">
        <v>577</v>
      </c>
      <c r="O83" s="26" t="s">
        <v>599</v>
      </c>
      <c r="P83" s="26" t="s">
        <v>747</v>
      </c>
      <c r="Q83" s="26" t="s">
        <v>800</v>
      </c>
      <c r="R83" s="32" t="s">
        <v>1723</v>
      </c>
      <c r="S83" s="26" t="s">
        <v>389</v>
      </c>
    </row>
    <row r="84" spans="1:19" x14ac:dyDescent="0.25">
      <c r="A84" s="26" t="s">
        <v>310</v>
      </c>
      <c r="B84" s="26" t="s">
        <v>1765</v>
      </c>
      <c r="C84" s="26" t="s">
        <v>1764</v>
      </c>
      <c r="D84" s="32">
        <v>1979</v>
      </c>
      <c r="E84" s="26" t="s">
        <v>2154</v>
      </c>
      <c r="F84" s="26" t="s">
        <v>2157</v>
      </c>
      <c r="G84" s="26" t="s">
        <v>386</v>
      </c>
      <c r="H84" s="26" t="s">
        <v>860</v>
      </c>
      <c r="I84" s="26" t="s">
        <v>2126</v>
      </c>
      <c r="J84" s="26" t="s">
        <v>481</v>
      </c>
      <c r="K84" s="26" t="s">
        <v>2173</v>
      </c>
      <c r="L84" s="26" t="s">
        <v>389</v>
      </c>
      <c r="M84" s="26" t="s">
        <v>551</v>
      </c>
      <c r="N84" s="26" t="s">
        <v>577</v>
      </c>
      <c r="O84" s="26" t="s">
        <v>599</v>
      </c>
      <c r="P84" s="49" t="s">
        <v>747</v>
      </c>
      <c r="Q84" s="26" t="s">
        <v>800</v>
      </c>
      <c r="R84" s="32" t="s">
        <v>1723</v>
      </c>
      <c r="S84" s="26" t="s">
        <v>389</v>
      </c>
    </row>
    <row r="85" spans="1:19" x14ac:dyDescent="0.25">
      <c r="A85" s="26" t="s">
        <v>311</v>
      </c>
      <c r="B85" s="26" t="s">
        <v>1766</v>
      </c>
      <c r="C85" s="26" t="s">
        <v>1764</v>
      </c>
      <c r="D85" s="32">
        <v>1979</v>
      </c>
      <c r="E85" s="26" t="s">
        <v>2154</v>
      </c>
      <c r="F85" s="26" t="s">
        <v>2157</v>
      </c>
      <c r="G85" s="26" t="s">
        <v>386</v>
      </c>
      <c r="H85" s="26" t="s">
        <v>860</v>
      </c>
      <c r="I85" s="26" t="s">
        <v>2126</v>
      </c>
      <c r="J85" s="26" t="s">
        <v>481</v>
      </c>
      <c r="K85" s="26" t="s">
        <v>2173</v>
      </c>
      <c r="L85" s="26" t="s">
        <v>389</v>
      </c>
      <c r="M85" s="26" t="s">
        <v>552</v>
      </c>
      <c r="N85" s="26" t="s">
        <v>577</v>
      </c>
      <c r="O85" s="26" t="s">
        <v>599</v>
      </c>
      <c r="P85" s="26" t="s">
        <v>747</v>
      </c>
      <c r="Q85" s="26" t="s">
        <v>800</v>
      </c>
      <c r="R85" s="32" t="s">
        <v>1723</v>
      </c>
      <c r="S85" s="26" t="s">
        <v>389</v>
      </c>
    </row>
    <row r="86" spans="1:19" x14ac:dyDescent="0.25">
      <c r="A86" s="26" t="s">
        <v>294</v>
      </c>
      <c r="B86" s="26" t="s">
        <v>1724</v>
      </c>
      <c r="C86" s="26" t="s">
        <v>915</v>
      </c>
      <c r="D86" s="32">
        <v>1984</v>
      </c>
      <c r="E86" s="26" t="s">
        <v>2307</v>
      </c>
      <c r="F86" s="26" t="s">
        <v>2156</v>
      </c>
      <c r="G86" s="26" t="s">
        <v>386</v>
      </c>
      <c r="H86" s="26" t="s">
        <v>860</v>
      </c>
      <c r="I86" s="26" t="s">
        <v>843</v>
      </c>
      <c r="J86" s="26" t="s">
        <v>393</v>
      </c>
      <c r="K86" s="26" t="s">
        <v>2173</v>
      </c>
      <c r="L86" s="26" t="s">
        <v>389</v>
      </c>
      <c r="M86" s="26" t="s">
        <v>534</v>
      </c>
      <c r="N86" s="32" t="s">
        <v>577</v>
      </c>
      <c r="O86" s="26" t="s">
        <v>584</v>
      </c>
      <c r="P86" s="26" t="s">
        <v>733</v>
      </c>
      <c r="Q86" s="26" t="s">
        <v>817</v>
      </c>
      <c r="R86" s="32" t="s">
        <v>1723</v>
      </c>
      <c r="S86" s="26" t="s">
        <v>389</v>
      </c>
    </row>
    <row r="87" spans="1:19" x14ac:dyDescent="0.25">
      <c r="A87" s="4" t="s">
        <v>31</v>
      </c>
      <c r="B87" s="4" t="s">
        <v>914</v>
      </c>
      <c r="C87" s="4" t="s">
        <v>915</v>
      </c>
      <c r="D87" s="5" t="s">
        <v>32</v>
      </c>
      <c r="E87" s="4" t="s">
        <v>2137</v>
      </c>
      <c r="F87" s="23" t="s">
        <v>2156</v>
      </c>
      <c r="G87" s="4" t="s">
        <v>386</v>
      </c>
      <c r="H87" s="4" t="s">
        <v>2093</v>
      </c>
      <c r="I87" s="4" t="s">
        <v>843</v>
      </c>
      <c r="J87" s="4" t="s">
        <v>397</v>
      </c>
      <c r="K87" s="4" t="s">
        <v>2173</v>
      </c>
      <c r="L87" s="4" t="s">
        <v>389</v>
      </c>
      <c r="M87" s="4" t="s">
        <v>534</v>
      </c>
      <c r="N87" s="5" t="s">
        <v>2301</v>
      </c>
      <c r="O87" s="4" t="s">
        <v>584</v>
      </c>
      <c r="P87" s="20" t="s">
        <v>621</v>
      </c>
      <c r="Q87" s="4" t="s">
        <v>785</v>
      </c>
      <c r="R87" s="5" t="s">
        <v>916</v>
      </c>
      <c r="S87" s="4" t="s">
        <v>389</v>
      </c>
    </row>
    <row r="88" spans="1:19" x14ac:dyDescent="0.25">
      <c r="A88" s="26" t="s">
        <v>313</v>
      </c>
      <c r="B88" s="26" t="s">
        <v>1772</v>
      </c>
      <c r="C88" s="26" t="s">
        <v>915</v>
      </c>
      <c r="D88" s="32">
        <v>1993</v>
      </c>
      <c r="E88" s="26" t="s">
        <v>2136</v>
      </c>
      <c r="F88" s="26" t="s">
        <v>2157</v>
      </c>
      <c r="G88" s="26" t="s">
        <v>386</v>
      </c>
      <c r="H88" s="26" t="s">
        <v>1095</v>
      </c>
      <c r="I88" s="26" t="s">
        <v>843</v>
      </c>
      <c r="J88" s="26" t="s">
        <v>483</v>
      </c>
      <c r="K88" s="26" t="s">
        <v>2173</v>
      </c>
      <c r="L88" s="26" t="s">
        <v>389</v>
      </c>
      <c r="M88" s="26" t="s">
        <v>516</v>
      </c>
      <c r="N88" s="26" t="s">
        <v>577</v>
      </c>
      <c r="O88" s="26" t="s">
        <v>587</v>
      </c>
      <c r="P88" s="26" t="s">
        <v>748</v>
      </c>
      <c r="Q88" s="26" t="s">
        <v>800</v>
      </c>
      <c r="R88" s="37" t="s">
        <v>1773</v>
      </c>
      <c r="S88" s="26" t="s">
        <v>389</v>
      </c>
    </row>
    <row r="89" spans="1:19" x14ac:dyDescent="0.25">
      <c r="A89" s="4" t="s">
        <v>41</v>
      </c>
      <c r="B89" s="4" t="s">
        <v>941</v>
      </c>
      <c r="C89" s="4" t="s">
        <v>942</v>
      </c>
      <c r="D89" s="5">
        <v>1989</v>
      </c>
      <c r="E89" s="4" t="s">
        <v>2139</v>
      </c>
      <c r="F89" s="23" t="s">
        <v>2156</v>
      </c>
      <c r="G89" s="4" t="s">
        <v>386</v>
      </c>
      <c r="H89" s="4" t="s">
        <v>860</v>
      </c>
      <c r="I89" s="4" t="s">
        <v>843</v>
      </c>
      <c r="J89" s="4" t="s">
        <v>393</v>
      </c>
      <c r="K89" s="4" t="s">
        <v>2173</v>
      </c>
      <c r="L89" s="4" t="s">
        <v>389</v>
      </c>
      <c r="M89" s="4" t="s">
        <v>2284</v>
      </c>
      <c r="N89" s="5" t="s">
        <v>2301</v>
      </c>
      <c r="O89" s="4" t="s">
        <v>587</v>
      </c>
      <c r="P89" s="4" t="s">
        <v>623</v>
      </c>
      <c r="Q89" s="4" t="s">
        <v>2074</v>
      </c>
      <c r="R89" s="5" t="s">
        <v>943</v>
      </c>
      <c r="S89" s="4" t="s">
        <v>389</v>
      </c>
    </row>
    <row r="90" spans="1:19" x14ac:dyDescent="0.25">
      <c r="A90" s="4" t="s">
        <v>140</v>
      </c>
      <c r="B90" s="4" t="s">
        <v>1242</v>
      </c>
      <c r="C90" s="4" t="s">
        <v>1243</v>
      </c>
      <c r="D90" s="5">
        <v>2009</v>
      </c>
      <c r="E90" s="4" t="s">
        <v>2138</v>
      </c>
      <c r="F90" s="23" t="s">
        <v>2156</v>
      </c>
      <c r="G90" s="4" t="s">
        <v>384</v>
      </c>
      <c r="H90" s="4" t="s">
        <v>828</v>
      </c>
      <c r="I90" s="4" t="s">
        <v>1244</v>
      </c>
      <c r="J90" s="4" t="s">
        <v>2164</v>
      </c>
      <c r="K90" s="4" t="s">
        <v>2173</v>
      </c>
      <c r="L90" s="4" t="s">
        <v>389</v>
      </c>
      <c r="M90" s="4" t="s">
        <v>534</v>
      </c>
      <c r="N90" s="5" t="s">
        <v>2300</v>
      </c>
      <c r="O90" s="4" t="s">
        <v>584</v>
      </c>
      <c r="P90" s="4" t="s">
        <v>507</v>
      </c>
      <c r="Q90" s="4" t="s">
        <v>2077</v>
      </c>
      <c r="R90" s="10" t="s">
        <v>1245</v>
      </c>
      <c r="S90" s="4" t="s">
        <v>389</v>
      </c>
    </row>
    <row r="91" spans="1:19" x14ac:dyDescent="0.25">
      <c r="A91" s="4" t="s">
        <v>85</v>
      </c>
      <c r="B91" s="4" t="s">
        <v>1072</v>
      </c>
      <c r="C91" s="4" t="s">
        <v>1073</v>
      </c>
      <c r="D91" s="5">
        <v>2003</v>
      </c>
      <c r="E91" s="4" t="s">
        <v>2147</v>
      </c>
      <c r="F91" s="23" t="s">
        <v>2156</v>
      </c>
      <c r="G91" s="4" t="s">
        <v>385</v>
      </c>
      <c r="H91" s="4" t="s">
        <v>828</v>
      </c>
      <c r="I91" s="4" t="s">
        <v>1074</v>
      </c>
      <c r="J91" s="4" t="s">
        <v>464</v>
      </c>
      <c r="K91" s="4" t="s">
        <v>2176</v>
      </c>
      <c r="L91" s="4" t="s">
        <v>496</v>
      </c>
      <c r="M91" s="4" t="s">
        <v>2231</v>
      </c>
      <c r="N91" s="5" t="s">
        <v>2300</v>
      </c>
      <c r="O91" s="4" t="s">
        <v>584</v>
      </c>
      <c r="P91" s="4" t="s">
        <v>657</v>
      </c>
      <c r="Q91" s="4" t="s">
        <v>787</v>
      </c>
      <c r="R91" s="9" t="s">
        <v>1075</v>
      </c>
      <c r="S91" s="2" t="s">
        <v>954</v>
      </c>
    </row>
    <row r="92" spans="1:19" x14ac:dyDescent="0.25">
      <c r="A92" s="4" t="s">
        <v>225</v>
      </c>
      <c r="B92" s="4" t="s">
        <v>1494</v>
      </c>
      <c r="C92" s="4" t="s">
        <v>1495</v>
      </c>
      <c r="D92" s="5">
        <v>2015</v>
      </c>
      <c r="E92" s="4" t="s">
        <v>2148</v>
      </c>
      <c r="F92" s="23" t="s">
        <v>2156</v>
      </c>
      <c r="G92" s="4" t="s">
        <v>384</v>
      </c>
      <c r="H92" s="4" t="s">
        <v>828</v>
      </c>
      <c r="I92" s="4" t="s">
        <v>1496</v>
      </c>
      <c r="J92" s="4" t="s">
        <v>419</v>
      </c>
      <c r="K92" s="4" t="s">
        <v>2173</v>
      </c>
      <c r="L92" s="4" t="s">
        <v>389</v>
      </c>
      <c r="M92" s="4" t="s">
        <v>2232</v>
      </c>
      <c r="N92" s="5" t="s">
        <v>2300</v>
      </c>
      <c r="O92" s="4" t="s">
        <v>584</v>
      </c>
      <c r="P92" s="4" t="s">
        <v>705</v>
      </c>
      <c r="Q92" s="4" t="s">
        <v>803</v>
      </c>
      <c r="R92" s="9" t="s">
        <v>1497</v>
      </c>
      <c r="S92" s="4" t="s">
        <v>389</v>
      </c>
    </row>
    <row r="93" spans="1:19" x14ac:dyDescent="0.25">
      <c r="A93" s="4" t="s">
        <v>206</v>
      </c>
      <c r="B93" s="4" t="s">
        <v>1435</v>
      </c>
      <c r="C93" s="4" t="s">
        <v>1436</v>
      </c>
      <c r="D93" s="5">
        <v>2013</v>
      </c>
      <c r="E93" s="4" t="s">
        <v>2138</v>
      </c>
      <c r="F93" s="23" t="s">
        <v>2156</v>
      </c>
      <c r="G93" s="4" t="s">
        <v>384</v>
      </c>
      <c r="H93" s="4" t="s">
        <v>1106</v>
      </c>
      <c r="I93" s="4" t="s">
        <v>1256</v>
      </c>
      <c r="J93" s="4" t="s">
        <v>439</v>
      </c>
      <c r="K93" s="4" t="s">
        <v>2172</v>
      </c>
      <c r="L93" s="4" t="s">
        <v>511</v>
      </c>
      <c r="M93" s="4" t="s">
        <v>2180</v>
      </c>
      <c r="N93" s="4" t="s">
        <v>2300</v>
      </c>
      <c r="O93" s="4" t="s">
        <v>584</v>
      </c>
      <c r="P93" s="4" t="s">
        <v>496</v>
      </c>
      <c r="Q93" s="4" t="s">
        <v>2077</v>
      </c>
      <c r="R93" s="5" t="s">
        <v>1437</v>
      </c>
      <c r="S93" s="4" t="s">
        <v>389</v>
      </c>
    </row>
    <row r="94" spans="1:19" x14ac:dyDescent="0.25">
      <c r="A94" s="26" t="s">
        <v>316</v>
      </c>
      <c r="B94" s="26" t="s">
        <v>1778</v>
      </c>
      <c r="C94" s="26" t="s">
        <v>1151</v>
      </c>
      <c r="D94" s="32">
        <v>1996</v>
      </c>
      <c r="E94" s="26" t="s">
        <v>2136</v>
      </c>
      <c r="F94" s="26" t="s">
        <v>2157</v>
      </c>
      <c r="G94" s="26" t="s">
        <v>386</v>
      </c>
      <c r="H94" s="26" t="s">
        <v>1779</v>
      </c>
      <c r="I94" s="26" t="s">
        <v>1780</v>
      </c>
      <c r="J94" s="26" t="s">
        <v>398</v>
      </c>
      <c r="K94" s="26" t="s">
        <v>2173</v>
      </c>
      <c r="L94" s="26" t="s">
        <v>389</v>
      </c>
      <c r="M94" s="26" t="s">
        <v>553</v>
      </c>
      <c r="N94" s="26" t="s">
        <v>580</v>
      </c>
      <c r="O94" s="26" t="s">
        <v>584</v>
      </c>
      <c r="P94" s="26" t="s">
        <v>635</v>
      </c>
      <c r="Q94" s="26" t="s">
        <v>800</v>
      </c>
      <c r="R94" s="32" t="s">
        <v>1723</v>
      </c>
      <c r="S94" s="26" t="s">
        <v>1098</v>
      </c>
    </row>
    <row r="95" spans="1:19" x14ac:dyDescent="0.25">
      <c r="A95" s="26" t="s">
        <v>381</v>
      </c>
      <c r="B95" s="26" t="s">
        <v>1675</v>
      </c>
      <c r="C95" s="26" t="s">
        <v>1676</v>
      </c>
      <c r="D95" s="32">
        <v>2011</v>
      </c>
      <c r="E95" s="26" t="s">
        <v>2137</v>
      </c>
      <c r="F95" s="26" t="s">
        <v>2156</v>
      </c>
      <c r="G95" s="26" t="s">
        <v>383</v>
      </c>
      <c r="H95" s="26" t="s">
        <v>898</v>
      </c>
      <c r="I95" s="26" t="s">
        <v>843</v>
      </c>
      <c r="J95" s="28" t="s">
        <v>464</v>
      </c>
      <c r="K95" s="26" t="s">
        <v>2173</v>
      </c>
      <c r="L95" s="26" t="s">
        <v>389</v>
      </c>
      <c r="M95" s="26" t="s">
        <v>547</v>
      </c>
      <c r="N95" s="26" t="s">
        <v>578</v>
      </c>
      <c r="O95" s="26" t="s">
        <v>584</v>
      </c>
      <c r="P95" s="49" t="s">
        <v>660</v>
      </c>
      <c r="Q95" s="26" t="s">
        <v>808</v>
      </c>
      <c r="R95" s="32" t="s">
        <v>1640</v>
      </c>
      <c r="S95" s="33" t="s">
        <v>389</v>
      </c>
    </row>
    <row r="96" spans="1:19" x14ac:dyDescent="0.25">
      <c r="A96" s="28" t="s">
        <v>179</v>
      </c>
      <c r="B96" s="28" t="s">
        <v>1354</v>
      </c>
      <c r="C96" s="28" t="s">
        <v>1355</v>
      </c>
      <c r="D96" s="30">
        <v>2011</v>
      </c>
      <c r="E96" s="28" t="s">
        <v>2137</v>
      </c>
      <c r="F96" s="28" t="s">
        <v>2156</v>
      </c>
      <c r="G96" s="28" t="s">
        <v>384</v>
      </c>
      <c r="H96" s="28" t="s">
        <v>828</v>
      </c>
      <c r="I96" s="28" t="s">
        <v>1327</v>
      </c>
      <c r="J96" s="28" t="s">
        <v>443</v>
      </c>
      <c r="K96" s="28" t="s">
        <v>2173</v>
      </c>
      <c r="L96" s="28" t="s">
        <v>389</v>
      </c>
      <c r="M96" s="28" t="s">
        <v>534</v>
      </c>
      <c r="N96" s="30" t="s">
        <v>579</v>
      </c>
      <c r="O96" s="28" t="s">
        <v>584</v>
      </c>
      <c r="P96" s="28" t="s">
        <v>680</v>
      </c>
      <c r="Q96" s="28" t="s">
        <v>794</v>
      </c>
      <c r="R96" s="38" t="s">
        <v>1257</v>
      </c>
      <c r="S96" s="39" t="s">
        <v>389</v>
      </c>
    </row>
    <row r="97" spans="1:19" x14ac:dyDescent="0.25">
      <c r="A97" s="4" t="s">
        <v>35</v>
      </c>
      <c r="B97" s="4" t="s">
        <v>923</v>
      </c>
      <c r="C97" s="4" t="s">
        <v>924</v>
      </c>
      <c r="D97" s="5">
        <v>1985</v>
      </c>
      <c r="E97" s="4" t="s">
        <v>2145</v>
      </c>
      <c r="F97" s="4" t="s">
        <v>2156</v>
      </c>
      <c r="G97" s="4" t="s">
        <v>386</v>
      </c>
      <c r="H97" s="4" t="s">
        <v>925</v>
      </c>
      <c r="I97" s="4" t="s">
        <v>926</v>
      </c>
      <c r="J97" s="4" t="s">
        <v>400</v>
      </c>
      <c r="K97" s="4" t="s">
        <v>2172</v>
      </c>
      <c r="L97" s="4" t="s">
        <v>497</v>
      </c>
      <c r="M97" s="4" t="s">
        <v>2214</v>
      </c>
      <c r="N97" s="5" t="s">
        <v>2301</v>
      </c>
      <c r="O97" s="4" t="s">
        <v>587</v>
      </c>
      <c r="P97" s="4" t="s">
        <v>624</v>
      </c>
      <c r="Q97" s="4" t="s">
        <v>787</v>
      </c>
      <c r="R97" s="5" t="s">
        <v>927</v>
      </c>
      <c r="S97" s="4" t="s">
        <v>389</v>
      </c>
    </row>
    <row r="98" spans="1:19" x14ac:dyDescent="0.25">
      <c r="A98" s="4" t="s">
        <v>207</v>
      </c>
      <c r="B98" s="4" t="s">
        <v>1438</v>
      </c>
      <c r="C98" s="4" t="s">
        <v>1439</v>
      </c>
      <c r="D98" s="5">
        <v>2013</v>
      </c>
      <c r="E98" s="4" t="s">
        <v>2138</v>
      </c>
      <c r="F98" s="23" t="s">
        <v>2156</v>
      </c>
      <c r="G98" s="4" t="s">
        <v>384</v>
      </c>
      <c r="H98" s="4" t="s">
        <v>828</v>
      </c>
      <c r="I98" s="4" t="s">
        <v>902</v>
      </c>
      <c r="J98" s="4" t="s">
        <v>2164</v>
      </c>
      <c r="K98" s="4" t="s">
        <v>2173</v>
      </c>
      <c r="L98" s="4" t="s">
        <v>389</v>
      </c>
      <c r="M98" s="21" t="s">
        <v>2233</v>
      </c>
      <c r="N98" s="5" t="s">
        <v>2300</v>
      </c>
      <c r="O98" s="4" t="s">
        <v>584</v>
      </c>
      <c r="P98" s="4" t="s">
        <v>507</v>
      </c>
      <c r="Q98" s="4" t="s">
        <v>2077</v>
      </c>
      <c r="R98" s="9" t="s">
        <v>1440</v>
      </c>
      <c r="S98" s="4" t="s">
        <v>389</v>
      </c>
    </row>
    <row r="99" spans="1:19" x14ac:dyDescent="0.25">
      <c r="A99" s="4" t="s">
        <v>61</v>
      </c>
      <c r="B99" s="4" t="s">
        <v>1009</v>
      </c>
      <c r="C99" s="4" t="s">
        <v>1010</v>
      </c>
      <c r="D99" s="5">
        <v>1998</v>
      </c>
      <c r="E99" s="4" t="s">
        <v>2138</v>
      </c>
      <c r="F99" s="23" t="s">
        <v>2156</v>
      </c>
      <c r="G99" s="4" t="s">
        <v>384</v>
      </c>
      <c r="H99" s="4" t="s">
        <v>992</v>
      </c>
      <c r="I99" s="4" t="s">
        <v>2114</v>
      </c>
      <c r="J99" s="4" t="s">
        <v>406</v>
      </c>
      <c r="K99" s="4" t="s">
        <v>2173</v>
      </c>
      <c r="L99" s="4" t="s">
        <v>389</v>
      </c>
      <c r="M99" s="4" t="s">
        <v>2225</v>
      </c>
      <c r="N99" s="5" t="s">
        <v>2300</v>
      </c>
      <c r="O99" s="4" t="s">
        <v>584</v>
      </c>
      <c r="P99" s="4" t="s">
        <v>643</v>
      </c>
      <c r="Q99" s="4" t="s">
        <v>787</v>
      </c>
      <c r="R99" s="10" t="s">
        <v>1011</v>
      </c>
      <c r="S99" s="4" t="s">
        <v>389</v>
      </c>
    </row>
    <row r="100" spans="1:19" x14ac:dyDescent="0.25">
      <c r="A100" s="26" t="s">
        <v>314</v>
      </c>
      <c r="B100" s="26" t="s">
        <v>1774</v>
      </c>
      <c r="C100" s="26" t="s">
        <v>1775</v>
      </c>
      <c r="D100" s="32" t="s">
        <v>315</v>
      </c>
      <c r="E100" s="26" t="s">
        <v>2137</v>
      </c>
      <c r="F100" s="26" t="s">
        <v>2156</v>
      </c>
      <c r="G100" s="26" t="s">
        <v>384</v>
      </c>
      <c r="H100" s="26" t="s">
        <v>992</v>
      </c>
      <c r="I100" s="26" t="s">
        <v>1776</v>
      </c>
      <c r="J100" s="28" t="s">
        <v>2164</v>
      </c>
      <c r="K100" s="26" t="s">
        <v>2173</v>
      </c>
      <c r="L100" s="26" t="s">
        <v>389</v>
      </c>
      <c r="M100" s="26" t="s">
        <v>546</v>
      </c>
      <c r="N100" s="26" t="s">
        <v>578</v>
      </c>
      <c r="O100" s="26" t="s">
        <v>584</v>
      </c>
      <c r="P100" s="49" t="s">
        <v>686</v>
      </c>
      <c r="Q100" s="26" t="s">
        <v>800</v>
      </c>
      <c r="R100" s="32" t="s">
        <v>1777</v>
      </c>
      <c r="S100" s="26" t="s">
        <v>389</v>
      </c>
    </row>
    <row r="101" spans="1:19" x14ac:dyDescent="0.25">
      <c r="A101" s="4" t="s">
        <v>82</v>
      </c>
      <c r="B101" s="4" t="s">
        <v>1062</v>
      </c>
      <c r="C101" s="4" t="s">
        <v>1063</v>
      </c>
      <c r="D101" s="5">
        <v>2003</v>
      </c>
      <c r="E101" s="4" t="s">
        <v>2139</v>
      </c>
      <c r="F101" s="23" t="s">
        <v>2156</v>
      </c>
      <c r="G101" s="4" t="s">
        <v>385</v>
      </c>
      <c r="H101" s="4" t="s">
        <v>828</v>
      </c>
      <c r="I101" s="4" t="s">
        <v>1351</v>
      </c>
      <c r="J101" s="4" t="s">
        <v>413</v>
      </c>
      <c r="K101" s="4" t="s">
        <v>2173</v>
      </c>
      <c r="L101" s="4" t="s">
        <v>389</v>
      </c>
      <c r="M101" s="4" t="s">
        <v>2234</v>
      </c>
      <c r="N101" s="5" t="s">
        <v>2301</v>
      </c>
      <c r="O101" s="4" t="s">
        <v>590</v>
      </c>
      <c r="P101" s="21" t="s">
        <v>655</v>
      </c>
      <c r="Q101" s="4" t="s">
        <v>2076</v>
      </c>
      <c r="R101" s="11" t="s">
        <v>1064</v>
      </c>
      <c r="S101" s="4" t="s">
        <v>389</v>
      </c>
    </row>
    <row r="102" spans="1:19" x14ac:dyDescent="0.25">
      <c r="A102" s="4" t="s">
        <v>98</v>
      </c>
      <c r="B102" s="4" t="s">
        <v>1114</v>
      </c>
      <c r="C102" s="4" t="s">
        <v>1063</v>
      </c>
      <c r="D102" s="5" t="s">
        <v>99</v>
      </c>
      <c r="E102" s="4" t="s">
        <v>2139</v>
      </c>
      <c r="F102" s="23" t="s">
        <v>2156</v>
      </c>
      <c r="G102" s="4" t="s">
        <v>385</v>
      </c>
      <c r="H102" s="4" t="s">
        <v>828</v>
      </c>
      <c r="I102" s="4" t="s">
        <v>1115</v>
      </c>
      <c r="J102" s="4" t="s">
        <v>464</v>
      </c>
      <c r="K102" s="4" t="s">
        <v>2173</v>
      </c>
      <c r="L102" s="4" t="s">
        <v>389</v>
      </c>
      <c r="M102" s="4" t="s">
        <v>534</v>
      </c>
      <c r="N102" s="5" t="s">
        <v>2301</v>
      </c>
      <c r="O102" s="4" t="s">
        <v>584</v>
      </c>
      <c r="P102" s="4" t="s">
        <v>664</v>
      </c>
      <c r="Q102" s="4" t="s">
        <v>2076</v>
      </c>
      <c r="R102" s="10" t="s">
        <v>1116</v>
      </c>
      <c r="S102" s="4" t="s">
        <v>389</v>
      </c>
    </row>
    <row r="103" spans="1:19" x14ac:dyDescent="0.25">
      <c r="A103" s="26" t="s">
        <v>376</v>
      </c>
      <c r="B103" s="26" t="s">
        <v>1662</v>
      </c>
      <c r="C103" s="26" t="s">
        <v>1663</v>
      </c>
      <c r="D103" s="32">
        <v>2006</v>
      </c>
      <c r="E103" s="26" t="s">
        <v>2137</v>
      </c>
      <c r="F103" s="26" t="s">
        <v>2156</v>
      </c>
      <c r="G103" s="26" t="s">
        <v>387</v>
      </c>
      <c r="H103" s="26" t="s">
        <v>828</v>
      </c>
      <c r="I103" s="26" t="s">
        <v>2128</v>
      </c>
      <c r="J103" s="26" t="s">
        <v>392</v>
      </c>
      <c r="K103" s="26" t="s">
        <v>2173</v>
      </c>
      <c r="L103" s="26" t="s">
        <v>389</v>
      </c>
      <c r="M103" s="26" t="s">
        <v>543</v>
      </c>
      <c r="N103" s="26" t="s">
        <v>578</v>
      </c>
      <c r="O103" s="26" t="s">
        <v>584</v>
      </c>
      <c r="P103" s="26" t="s">
        <v>660</v>
      </c>
      <c r="Q103" s="26" t="s">
        <v>808</v>
      </c>
      <c r="R103" s="34" t="s">
        <v>1640</v>
      </c>
      <c r="S103" s="26" t="s">
        <v>389</v>
      </c>
    </row>
    <row r="104" spans="1:19" x14ac:dyDescent="0.25">
      <c r="A104" s="4" t="s">
        <v>177</v>
      </c>
      <c r="B104" s="4" t="s">
        <v>1349</v>
      </c>
      <c r="C104" s="4" t="s">
        <v>1350</v>
      </c>
      <c r="D104" s="5">
        <v>2011</v>
      </c>
      <c r="E104" s="4" t="s">
        <v>2139</v>
      </c>
      <c r="F104" s="23" t="s">
        <v>2156</v>
      </c>
      <c r="G104" s="4" t="s">
        <v>387</v>
      </c>
      <c r="H104" s="4" t="s">
        <v>828</v>
      </c>
      <c r="I104" s="4" t="s">
        <v>1351</v>
      </c>
      <c r="J104" s="4" t="s">
        <v>392</v>
      </c>
      <c r="K104" s="4" t="s">
        <v>2173</v>
      </c>
      <c r="L104" s="4" t="s">
        <v>389</v>
      </c>
      <c r="M104" s="4" t="s">
        <v>2235</v>
      </c>
      <c r="N104" s="5" t="s">
        <v>2301</v>
      </c>
      <c r="O104" s="4" t="s">
        <v>584</v>
      </c>
      <c r="P104" s="4" t="s">
        <v>617</v>
      </c>
      <c r="Q104" s="4" t="s">
        <v>2074</v>
      </c>
      <c r="R104" s="10" t="s">
        <v>1352</v>
      </c>
      <c r="S104" s="2" t="s">
        <v>389</v>
      </c>
    </row>
    <row r="105" spans="1:19" x14ac:dyDescent="0.25">
      <c r="A105" s="4" t="s">
        <v>66</v>
      </c>
      <c r="B105" s="4" t="s">
        <v>1022</v>
      </c>
      <c r="C105" s="4" t="s">
        <v>1023</v>
      </c>
      <c r="D105" s="5">
        <v>1999</v>
      </c>
      <c r="E105" s="4" t="s">
        <v>2139</v>
      </c>
      <c r="F105" s="23" t="s">
        <v>2156</v>
      </c>
      <c r="G105" s="4" t="s">
        <v>383</v>
      </c>
      <c r="H105" s="4" t="s">
        <v>1024</v>
      </c>
      <c r="I105" s="4" t="s">
        <v>843</v>
      </c>
      <c r="J105" s="4" t="s">
        <v>407</v>
      </c>
      <c r="K105" s="4" t="s">
        <v>2173</v>
      </c>
      <c r="L105" s="4" t="s">
        <v>389</v>
      </c>
      <c r="M105" s="4" t="s">
        <v>2291</v>
      </c>
      <c r="N105" s="5" t="s">
        <v>2301</v>
      </c>
      <c r="O105" s="4" t="s">
        <v>584</v>
      </c>
      <c r="P105" s="4" t="s">
        <v>645</v>
      </c>
      <c r="Q105" s="4" t="s">
        <v>787</v>
      </c>
      <c r="R105" s="10" t="s">
        <v>1025</v>
      </c>
      <c r="S105" s="4" t="s">
        <v>389</v>
      </c>
    </row>
    <row r="106" spans="1:19" x14ac:dyDescent="0.25">
      <c r="A106" s="4" t="s">
        <v>72</v>
      </c>
      <c r="B106" s="4" t="s">
        <v>1039</v>
      </c>
      <c r="C106" s="4" t="s">
        <v>1040</v>
      </c>
      <c r="D106" s="5">
        <v>2000</v>
      </c>
      <c r="E106" s="4" t="s">
        <v>2139</v>
      </c>
      <c r="F106" s="23" t="s">
        <v>2156</v>
      </c>
      <c r="G106" s="4" t="s">
        <v>385</v>
      </c>
      <c r="H106" s="4" t="s">
        <v>828</v>
      </c>
      <c r="I106" s="4" t="s">
        <v>1041</v>
      </c>
      <c r="J106" s="4" t="s">
        <v>410</v>
      </c>
      <c r="K106" s="4" t="s">
        <v>2173</v>
      </c>
      <c r="L106" s="4" t="s">
        <v>389</v>
      </c>
      <c r="M106" s="4" t="s">
        <v>2236</v>
      </c>
      <c r="N106" s="5" t="s">
        <v>2301</v>
      </c>
      <c r="O106" s="4" t="s">
        <v>592</v>
      </c>
      <c r="P106" s="4" t="s">
        <v>650</v>
      </c>
      <c r="Q106" s="4" t="s">
        <v>786</v>
      </c>
      <c r="R106" s="10" t="s">
        <v>1042</v>
      </c>
      <c r="S106" s="2" t="s">
        <v>954</v>
      </c>
    </row>
    <row r="107" spans="1:19" x14ac:dyDescent="0.25">
      <c r="A107" s="26" t="s">
        <v>278</v>
      </c>
      <c r="B107" s="26" t="s">
        <v>1659</v>
      </c>
      <c r="C107" s="26" t="s">
        <v>1023</v>
      </c>
      <c r="D107" s="32">
        <v>2001</v>
      </c>
      <c r="E107" s="26" t="s">
        <v>2137</v>
      </c>
      <c r="F107" s="26" t="s">
        <v>2156</v>
      </c>
      <c r="G107" s="26" t="s">
        <v>387</v>
      </c>
      <c r="H107" s="26" t="s">
        <v>828</v>
      </c>
      <c r="I107" s="26" t="s">
        <v>843</v>
      </c>
      <c r="J107" s="26" t="s">
        <v>474</v>
      </c>
      <c r="K107" s="26" t="s">
        <v>2173</v>
      </c>
      <c r="L107" s="26" t="s">
        <v>389</v>
      </c>
      <c r="M107" s="26" t="s">
        <v>2374</v>
      </c>
      <c r="N107" s="26" t="s">
        <v>578</v>
      </c>
      <c r="O107" s="26" t="s">
        <v>584</v>
      </c>
      <c r="P107" s="49" t="s">
        <v>660</v>
      </c>
      <c r="Q107" s="26" t="s">
        <v>808</v>
      </c>
      <c r="R107" s="34" t="s">
        <v>1640</v>
      </c>
      <c r="S107" s="26" t="s">
        <v>389</v>
      </c>
    </row>
    <row r="108" spans="1:19" x14ac:dyDescent="0.25">
      <c r="A108" s="4" t="s">
        <v>79</v>
      </c>
      <c r="B108" s="4" t="s">
        <v>1057</v>
      </c>
      <c r="C108" s="4" t="s">
        <v>1023</v>
      </c>
      <c r="D108" s="5">
        <v>2003</v>
      </c>
      <c r="E108" s="4" t="s">
        <v>2140</v>
      </c>
      <c r="F108" s="23" t="s">
        <v>2156</v>
      </c>
      <c r="G108" s="4" t="s">
        <v>387</v>
      </c>
      <c r="H108" s="4" t="s">
        <v>898</v>
      </c>
      <c r="I108" s="4" t="s">
        <v>843</v>
      </c>
      <c r="J108" s="4" t="s">
        <v>2160</v>
      </c>
      <c r="K108" s="4" t="s">
        <v>2173</v>
      </c>
      <c r="L108" s="4" t="s">
        <v>389</v>
      </c>
      <c r="M108" s="4" t="s">
        <v>534</v>
      </c>
      <c r="N108" s="5" t="s">
        <v>2301</v>
      </c>
      <c r="O108" s="4" t="s">
        <v>584</v>
      </c>
      <c r="P108" s="4" t="s">
        <v>654</v>
      </c>
      <c r="Q108" s="4" t="s">
        <v>793</v>
      </c>
      <c r="R108" s="10" t="s">
        <v>1056</v>
      </c>
      <c r="S108" s="4" t="s">
        <v>389</v>
      </c>
    </row>
    <row r="109" spans="1:19" x14ac:dyDescent="0.25">
      <c r="A109" s="4" t="s">
        <v>78</v>
      </c>
      <c r="B109" s="4" t="s">
        <v>1055</v>
      </c>
      <c r="C109" s="4" t="s">
        <v>1023</v>
      </c>
      <c r="D109" s="5">
        <v>2003</v>
      </c>
      <c r="E109" s="4" t="s">
        <v>2140</v>
      </c>
      <c r="F109" s="23" t="s">
        <v>2156</v>
      </c>
      <c r="G109" s="4" t="s">
        <v>387</v>
      </c>
      <c r="H109" s="4" t="s">
        <v>898</v>
      </c>
      <c r="I109" s="4" t="s">
        <v>843</v>
      </c>
      <c r="J109" s="4" t="s">
        <v>2160</v>
      </c>
      <c r="K109" s="4" t="s">
        <v>2173</v>
      </c>
      <c r="L109" s="4" t="s">
        <v>389</v>
      </c>
      <c r="M109" s="4" t="s">
        <v>534</v>
      </c>
      <c r="N109" s="5" t="s">
        <v>2301</v>
      </c>
      <c r="O109" s="4" t="s">
        <v>584</v>
      </c>
      <c r="P109" s="4" t="s">
        <v>654</v>
      </c>
      <c r="Q109" s="4" t="s">
        <v>793</v>
      </c>
      <c r="R109" s="10" t="s">
        <v>1056</v>
      </c>
      <c r="S109" s="4" t="s">
        <v>389</v>
      </c>
    </row>
    <row r="110" spans="1:19" x14ac:dyDescent="0.25">
      <c r="A110" s="26" t="s">
        <v>338</v>
      </c>
      <c r="B110" s="26" t="s">
        <v>1832</v>
      </c>
      <c r="C110" s="26" t="s">
        <v>1023</v>
      </c>
      <c r="D110" s="32">
        <v>2005</v>
      </c>
      <c r="E110" s="26" t="s">
        <v>2139</v>
      </c>
      <c r="F110" s="26" t="s">
        <v>2156</v>
      </c>
      <c r="G110" s="26" t="s">
        <v>387</v>
      </c>
      <c r="H110" s="26" t="s">
        <v>1833</v>
      </c>
      <c r="I110" s="26" t="s">
        <v>843</v>
      </c>
      <c r="J110" s="28" t="s">
        <v>2316</v>
      </c>
      <c r="K110" s="26" t="s">
        <v>2173</v>
      </c>
      <c r="L110" s="26" t="s">
        <v>389</v>
      </c>
      <c r="M110" s="26" t="s">
        <v>2347</v>
      </c>
      <c r="N110" s="26" t="s">
        <v>577</v>
      </c>
      <c r="O110" s="26" t="s">
        <v>584</v>
      </c>
      <c r="P110" s="26" t="s">
        <v>763</v>
      </c>
      <c r="Q110" s="26" t="s">
        <v>800</v>
      </c>
      <c r="R110" s="32" t="s">
        <v>1834</v>
      </c>
      <c r="S110" s="26" t="s">
        <v>389</v>
      </c>
    </row>
    <row r="111" spans="1:19" x14ac:dyDescent="0.25">
      <c r="A111" s="4" t="s">
        <v>248</v>
      </c>
      <c r="B111" s="4" t="s">
        <v>1565</v>
      </c>
      <c r="C111" s="4" t="s">
        <v>1023</v>
      </c>
      <c r="D111" s="5">
        <v>2018</v>
      </c>
      <c r="E111" s="4" t="s">
        <v>2139</v>
      </c>
      <c r="F111" s="23" t="s">
        <v>2156</v>
      </c>
      <c r="G111" s="4" t="s">
        <v>383</v>
      </c>
      <c r="H111" s="4" t="s">
        <v>898</v>
      </c>
      <c r="I111" s="4" t="s">
        <v>843</v>
      </c>
      <c r="J111" s="4" t="s">
        <v>2160</v>
      </c>
      <c r="K111" s="4" t="s">
        <v>2173</v>
      </c>
      <c r="L111" s="4" t="s">
        <v>389</v>
      </c>
      <c r="M111" s="4" t="s">
        <v>534</v>
      </c>
      <c r="N111" s="4" t="s">
        <v>2300</v>
      </c>
      <c r="O111" s="4" t="s">
        <v>584</v>
      </c>
      <c r="P111" s="4" t="s">
        <v>707</v>
      </c>
      <c r="Q111" s="4" t="s">
        <v>787</v>
      </c>
      <c r="R111" s="5" t="s">
        <v>1564</v>
      </c>
      <c r="S111" s="4" t="s">
        <v>389</v>
      </c>
    </row>
    <row r="112" spans="1:19" x14ac:dyDescent="0.25">
      <c r="A112" s="4" t="s">
        <v>121</v>
      </c>
      <c r="B112" s="4" t="s">
        <v>1184</v>
      </c>
      <c r="C112" s="4" t="s">
        <v>1185</v>
      </c>
      <c r="D112" s="5" t="s">
        <v>119</v>
      </c>
      <c r="E112" s="4" t="s">
        <v>2139</v>
      </c>
      <c r="F112" s="23" t="s">
        <v>2156</v>
      </c>
      <c r="G112" s="4" t="s">
        <v>385</v>
      </c>
      <c r="H112" s="4" t="s">
        <v>828</v>
      </c>
      <c r="I112" s="4" t="s">
        <v>1186</v>
      </c>
      <c r="J112" s="4" t="s">
        <v>464</v>
      </c>
      <c r="K112" s="4" t="s">
        <v>2173</v>
      </c>
      <c r="L112" s="4" t="s">
        <v>389</v>
      </c>
      <c r="M112" s="4" t="s">
        <v>2237</v>
      </c>
      <c r="N112" s="5" t="s">
        <v>2301</v>
      </c>
      <c r="O112" s="4" t="s">
        <v>584</v>
      </c>
      <c r="P112" s="4" t="s">
        <v>626</v>
      </c>
      <c r="Q112" s="4" t="s">
        <v>2076</v>
      </c>
      <c r="R112" s="9" t="s">
        <v>1187</v>
      </c>
      <c r="S112" s="4" t="s">
        <v>389</v>
      </c>
    </row>
    <row r="113" spans="1:19" x14ac:dyDescent="0.25">
      <c r="A113" s="4" t="s">
        <v>211</v>
      </c>
      <c r="B113" s="4" t="s">
        <v>1453</v>
      </c>
      <c r="C113" s="4" t="s">
        <v>1454</v>
      </c>
      <c r="D113" s="5">
        <v>2014</v>
      </c>
      <c r="E113" s="4" t="s">
        <v>2139</v>
      </c>
      <c r="F113" s="23" t="s">
        <v>2156</v>
      </c>
      <c r="G113" s="4" t="s">
        <v>385</v>
      </c>
      <c r="H113" s="4" t="s">
        <v>828</v>
      </c>
      <c r="I113" s="4" t="s">
        <v>1193</v>
      </c>
      <c r="J113" s="4" t="s">
        <v>456</v>
      </c>
      <c r="K113" s="4" t="s">
        <v>2173</v>
      </c>
      <c r="L113" s="4" t="s">
        <v>389</v>
      </c>
      <c r="M113" s="4" t="s">
        <v>2238</v>
      </c>
      <c r="N113" s="5" t="s">
        <v>2301</v>
      </c>
      <c r="O113" s="4" t="s">
        <v>587</v>
      </c>
      <c r="P113" s="4" t="s">
        <v>702</v>
      </c>
      <c r="Q113" s="4" t="s">
        <v>2074</v>
      </c>
      <c r="R113" s="5" t="s">
        <v>1455</v>
      </c>
      <c r="S113" s="4" t="s">
        <v>389</v>
      </c>
    </row>
    <row r="114" spans="1:19" x14ac:dyDescent="0.25">
      <c r="A114" s="4" t="s">
        <v>115</v>
      </c>
      <c r="B114" s="4" t="s">
        <v>1162</v>
      </c>
      <c r="C114" s="4" t="s">
        <v>1163</v>
      </c>
      <c r="D114" s="5">
        <v>2007</v>
      </c>
      <c r="E114" s="4" t="s">
        <v>2139</v>
      </c>
      <c r="F114" s="23" t="s">
        <v>2156</v>
      </c>
      <c r="G114" s="4" t="s">
        <v>387</v>
      </c>
      <c r="H114" s="4" t="s">
        <v>1164</v>
      </c>
      <c r="I114" s="4" t="s">
        <v>1165</v>
      </c>
      <c r="J114" s="4" t="s">
        <v>421</v>
      </c>
      <c r="K114" s="4" t="s">
        <v>2173</v>
      </c>
      <c r="L114" s="4" t="s">
        <v>389</v>
      </c>
      <c r="M114" s="4" t="s">
        <v>534</v>
      </c>
      <c r="N114" s="5" t="s">
        <v>2301</v>
      </c>
      <c r="O114" s="4" t="s">
        <v>587</v>
      </c>
      <c r="P114" s="21" t="s">
        <v>670</v>
      </c>
      <c r="Q114" s="4" t="s">
        <v>2074</v>
      </c>
      <c r="R114" s="10" t="s">
        <v>1166</v>
      </c>
      <c r="S114" s="4" t="s">
        <v>389</v>
      </c>
    </row>
    <row r="115" spans="1:19" x14ac:dyDescent="0.25">
      <c r="A115" s="4" t="s">
        <v>137</v>
      </c>
      <c r="B115" s="4" t="s">
        <v>1230</v>
      </c>
      <c r="C115" s="4" t="s">
        <v>1231</v>
      </c>
      <c r="D115" s="5">
        <v>2008</v>
      </c>
      <c r="E115" s="4" t="s">
        <v>2139</v>
      </c>
      <c r="F115" s="23" t="s">
        <v>2156</v>
      </c>
      <c r="G115" s="4" t="s">
        <v>385</v>
      </c>
      <c r="H115" s="4" t="s">
        <v>828</v>
      </c>
      <c r="I115" s="4" t="s">
        <v>1232</v>
      </c>
      <c r="J115" s="4" t="s">
        <v>464</v>
      </c>
      <c r="K115" s="4" t="s">
        <v>2173</v>
      </c>
      <c r="L115" s="4" t="s">
        <v>389</v>
      </c>
      <c r="M115" s="4" t="s">
        <v>534</v>
      </c>
      <c r="N115" s="5" t="s">
        <v>2301</v>
      </c>
      <c r="O115" s="4" t="s">
        <v>590</v>
      </c>
      <c r="P115" s="4" t="s">
        <v>678</v>
      </c>
      <c r="Q115" s="4" t="s">
        <v>786</v>
      </c>
      <c r="R115" s="9" t="s">
        <v>1233</v>
      </c>
      <c r="S115" s="4" t="s">
        <v>389</v>
      </c>
    </row>
    <row r="116" spans="1:19" x14ac:dyDescent="0.25">
      <c r="A116" s="23" t="s">
        <v>136</v>
      </c>
      <c r="B116" s="23" t="s">
        <v>1227</v>
      </c>
      <c r="C116" s="23" t="s">
        <v>1228</v>
      </c>
      <c r="D116" s="24">
        <v>2008</v>
      </c>
      <c r="E116" s="23" t="s">
        <v>2149</v>
      </c>
      <c r="F116" s="23" t="s">
        <v>2156</v>
      </c>
      <c r="G116" s="23" t="s">
        <v>385</v>
      </c>
      <c r="H116" s="23" t="s">
        <v>828</v>
      </c>
      <c r="I116" s="23" t="s">
        <v>843</v>
      </c>
      <c r="J116" s="23" t="s">
        <v>2164</v>
      </c>
      <c r="K116" s="23" t="s">
        <v>2173</v>
      </c>
      <c r="L116" s="23" t="s">
        <v>389</v>
      </c>
      <c r="M116" s="23" t="s">
        <v>534</v>
      </c>
      <c r="N116" s="24" t="s">
        <v>2301</v>
      </c>
      <c r="O116" s="23" t="s">
        <v>584</v>
      </c>
      <c r="P116" s="23" t="s">
        <v>677</v>
      </c>
      <c r="Q116" s="23" t="s">
        <v>788</v>
      </c>
      <c r="R116" s="47" t="s">
        <v>1229</v>
      </c>
      <c r="S116" s="23" t="s">
        <v>389</v>
      </c>
    </row>
    <row r="117" spans="1:19" x14ac:dyDescent="0.25">
      <c r="A117" s="26" t="s">
        <v>348</v>
      </c>
      <c r="B117" s="26" t="s">
        <v>1858</v>
      </c>
      <c r="C117" s="26" t="s">
        <v>1859</v>
      </c>
      <c r="D117" s="32">
        <v>2010</v>
      </c>
      <c r="E117" s="26" t="s">
        <v>2136</v>
      </c>
      <c r="F117" s="26" t="s">
        <v>2157</v>
      </c>
      <c r="G117" s="26" t="s">
        <v>385</v>
      </c>
      <c r="H117" s="26" t="s">
        <v>1860</v>
      </c>
      <c r="I117" s="26" t="s">
        <v>1861</v>
      </c>
      <c r="J117" s="26" t="s">
        <v>394</v>
      </c>
      <c r="K117" s="26" t="s">
        <v>2173</v>
      </c>
      <c r="L117" s="26" t="s">
        <v>389</v>
      </c>
      <c r="M117" s="26" t="s">
        <v>2382</v>
      </c>
      <c r="N117" s="26" t="s">
        <v>578</v>
      </c>
      <c r="O117" s="26" t="s">
        <v>595</v>
      </c>
      <c r="P117" s="49" t="s">
        <v>770</v>
      </c>
      <c r="Q117" s="26" t="s">
        <v>800</v>
      </c>
      <c r="R117" s="32" t="s">
        <v>1723</v>
      </c>
      <c r="S117" s="26" t="s">
        <v>389</v>
      </c>
    </row>
    <row r="118" spans="1:19" x14ac:dyDescent="0.25">
      <c r="A118" s="26" t="s">
        <v>344</v>
      </c>
      <c r="B118" s="26" t="s">
        <v>1849</v>
      </c>
      <c r="C118" s="26" t="s">
        <v>1850</v>
      </c>
      <c r="D118" s="32">
        <v>2008</v>
      </c>
      <c r="E118" s="26" t="s">
        <v>2136</v>
      </c>
      <c r="F118" s="26" t="s">
        <v>2157</v>
      </c>
      <c r="G118" s="26" t="s">
        <v>386</v>
      </c>
      <c r="H118" s="26" t="s">
        <v>898</v>
      </c>
      <c r="I118" s="26" t="s">
        <v>843</v>
      </c>
      <c r="J118" s="26" t="s">
        <v>417</v>
      </c>
      <c r="K118" s="26" t="s">
        <v>2173</v>
      </c>
      <c r="L118" s="26" t="s">
        <v>389</v>
      </c>
      <c r="M118" s="26" t="s">
        <v>2336</v>
      </c>
      <c r="N118" s="26" t="s">
        <v>577</v>
      </c>
      <c r="O118" s="26" t="s">
        <v>587</v>
      </c>
      <c r="P118" s="26" t="s">
        <v>767</v>
      </c>
      <c r="Q118" s="26" t="s">
        <v>800</v>
      </c>
      <c r="R118" s="32" t="s">
        <v>1851</v>
      </c>
      <c r="S118" s="26" t="s">
        <v>389</v>
      </c>
    </row>
    <row r="119" spans="1:19" x14ac:dyDescent="0.25">
      <c r="A119" s="26" t="s">
        <v>346</v>
      </c>
      <c r="B119" s="26" t="s">
        <v>1854</v>
      </c>
      <c r="C119" s="26" t="s">
        <v>1855</v>
      </c>
      <c r="D119" s="32">
        <v>2009</v>
      </c>
      <c r="E119" s="26" t="s">
        <v>2136</v>
      </c>
      <c r="F119" s="26" t="s">
        <v>2157</v>
      </c>
      <c r="G119" s="26" t="s">
        <v>385</v>
      </c>
      <c r="H119" s="26" t="s">
        <v>898</v>
      </c>
      <c r="I119" s="26" t="s">
        <v>843</v>
      </c>
      <c r="J119" s="26" t="s">
        <v>392</v>
      </c>
      <c r="K119" s="26" t="s">
        <v>2173</v>
      </c>
      <c r="L119" s="26" t="s">
        <v>389</v>
      </c>
      <c r="M119" s="26" t="s">
        <v>516</v>
      </c>
      <c r="N119" s="26" t="s">
        <v>578</v>
      </c>
      <c r="O119" s="26" t="s">
        <v>584</v>
      </c>
      <c r="P119" s="26" t="s">
        <v>769</v>
      </c>
      <c r="Q119" s="26" t="s">
        <v>800</v>
      </c>
      <c r="R119" s="32" t="s">
        <v>1856</v>
      </c>
      <c r="S119" s="26" t="s">
        <v>389</v>
      </c>
    </row>
    <row r="120" spans="1:19" x14ac:dyDescent="0.25">
      <c r="A120" s="4" t="s">
        <v>185</v>
      </c>
      <c r="B120" s="4" t="s">
        <v>1366</v>
      </c>
      <c r="C120" s="4" t="s">
        <v>1367</v>
      </c>
      <c r="D120" s="5">
        <v>2012</v>
      </c>
      <c r="E120" s="4" t="s">
        <v>2154</v>
      </c>
      <c r="F120" s="23" t="s">
        <v>2157</v>
      </c>
      <c r="G120" s="4" t="s">
        <v>386</v>
      </c>
      <c r="H120" s="4" t="s">
        <v>868</v>
      </c>
      <c r="I120" s="4" t="s">
        <v>997</v>
      </c>
      <c r="J120" s="4" t="s">
        <v>414</v>
      </c>
      <c r="K120" s="4" t="s">
        <v>2173</v>
      </c>
      <c r="L120" s="4" t="s">
        <v>389</v>
      </c>
      <c r="M120" s="4" t="s">
        <v>529</v>
      </c>
      <c r="N120" s="4" t="s">
        <v>2299</v>
      </c>
      <c r="O120" s="4" t="s">
        <v>594</v>
      </c>
      <c r="P120" s="4" t="s">
        <v>688</v>
      </c>
      <c r="Q120" s="4" t="s">
        <v>787</v>
      </c>
      <c r="R120" s="5" t="s">
        <v>1368</v>
      </c>
      <c r="S120" s="4" t="s">
        <v>389</v>
      </c>
    </row>
    <row r="121" spans="1:19" x14ac:dyDescent="0.25">
      <c r="A121" s="26" t="s">
        <v>349</v>
      </c>
      <c r="B121" s="26" t="s">
        <v>1862</v>
      </c>
      <c r="C121" s="26" t="s">
        <v>1863</v>
      </c>
      <c r="D121" s="32">
        <v>2011</v>
      </c>
      <c r="E121" s="26" t="s">
        <v>2154</v>
      </c>
      <c r="F121" s="26" t="s">
        <v>2157</v>
      </c>
      <c r="G121" s="26" t="s">
        <v>386</v>
      </c>
      <c r="H121" s="26" t="s">
        <v>925</v>
      </c>
      <c r="I121" s="26" t="s">
        <v>2123</v>
      </c>
      <c r="J121" s="26" t="s">
        <v>491</v>
      </c>
      <c r="K121" s="26" t="s">
        <v>2173</v>
      </c>
      <c r="L121" s="26" t="s">
        <v>389</v>
      </c>
      <c r="M121" s="26" t="s">
        <v>2330</v>
      </c>
      <c r="N121" s="26" t="s">
        <v>580</v>
      </c>
      <c r="O121" s="26" t="s">
        <v>601</v>
      </c>
      <c r="P121" s="26" t="s">
        <v>771</v>
      </c>
      <c r="Q121" s="26" t="s">
        <v>800</v>
      </c>
      <c r="R121" s="32" t="s">
        <v>1864</v>
      </c>
      <c r="S121" s="26" t="s">
        <v>389</v>
      </c>
    </row>
    <row r="122" spans="1:19" x14ac:dyDescent="0.25">
      <c r="A122" s="26" t="s">
        <v>333</v>
      </c>
      <c r="B122" s="26" t="s">
        <v>1821</v>
      </c>
      <c r="C122" s="26" t="s">
        <v>1822</v>
      </c>
      <c r="D122" s="32">
        <v>2005</v>
      </c>
      <c r="E122" s="26" t="s">
        <v>2154</v>
      </c>
      <c r="F122" s="26" t="s">
        <v>2157</v>
      </c>
      <c r="G122" s="26" t="s">
        <v>386</v>
      </c>
      <c r="H122" s="26" t="s">
        <v>868</v>
      </c>
      <c r="I122" s="26" t="s">
        <v>997</v>
      </c>
      <c r="J122" s="26" t="s">
        <v>414</v>
      </c>
      <c r="K122" s="26" t="s">
        <v>2173</v>
      </c>
      <c r="L122" s="26" t="s">
        <v>389</v>
      </c>
      <c r="M122" s="26" t="s">
        <v>559</v>
      </c>
      <c r="N122" s="26" t="s">
        <v>580</v>
      </c>
      <c r="O122" s="26" t="s">
        <v>584</v>
      </c>
      <c r="P122" s="26" t="s">
        <v>758</v>
      </c>
      <c r="Q122" s="26" t="s">
        <v>800</v>
      </c>
      <c r="R122" s="32" t="s">
        <v>1723</v>
      </c>
      <c r="S122" s="26" t="s">
        <v>389</v>
      </c>
    </row>
    <row r="123" spans="1:19" x14ac:dyDescent="0.25">
      <c r="A123" s="26" t="s">
        <v>1928</v>
      </c>
      <c r="B123" s="26" t="s">
        <v>1929</v>
      </c>
      <c r="C123" s="50" t="s">
        <v>1930</v>
      </c>
      <c r="D123" s="32">
        <v>2006</v>
      </c>
      <c r="E123" s="26" t="s">
        <v>2154</v>
      </c>
      <c r="F123" s="26" t="s">
        <v>2157</v>
      </c>
      <c r="G123" s="26" t="s">
        <v>385</v>
      </c>
      <c r="H123" s="26" t="s">
        <v>828</v>
      </c>
      <c r="I123" s="26" t="s">
        <v>1388</v>
      </c>
      <c r="J123" s="26" t="s">
        <v>411</v>
      </c>
      <c r="K123" s="26" t="s">
        <v>2173</v>
      </c>
      <c r="L123" s="26" t="s">
        <v>389</v>
      </c>
      <c r="M123" s="26" t="s">
        <v>2333</v>
      </c>
      <c r="N123" s="32" t="s">
        <v>580</v>
      </c>
      <c r="O123" s="26" t="s">
        <v>411</v>
      </c>
      <c r="P123" s="26" t="s">
        <v>389</v>
      </c>
      <c r="Q123" s="26" t="s">
        <v>819</v>
      </c>
      <c r="R123" s="32" t="s">
        <v>1723</v>
      </c>
      <c r="S123" s="26" t="s">
        <v>389</v>
      </c>
    </row>
    <row r="124" spans="1:19" x14ac:dyDescent="0.25">
      <c r="A124" s="26" t="s">
        <v>1932</v>
      </c>
      <c r="B124" s="26" t="s">
        <v>1933</v>
      </c>
      <c r="C124" s="50" t="s">
        <v>1930</v>
      </c>
      <c r="D124" s="32">
        <v>2007</v>
      </c>
      <c r="E124" s="26" t="s">
        <v>2154</v>
      </c>
      <c r="F124" s="26" t="s">
        <v>2157</v>
      </c>
      <c r="G124" s="26" t="s">
        <v>385</v>
      </c>
      <c r="H124" s="26" t="s">
        <v>828</v>
      </c>
      <c r="I124" s="26" t="s">
        <v>1388</v>
      </c>
      <c r="J124" s="26" t="s">
        <v>411</v>
      </c>
      <c r="K124" s="26" t="s">
        <v>2173</v>
      </c>
      <c r="L124" s="26" t="s">
        <v>389</v>
      </c>
      <c r="M124" s="26" t="s">
        <v>2334</v>
      </c>
      <c r="N124" s="32" t="s">
        <v>580</v>
      </c>
      <c r="O124" s="26" t="s">
        <v>411</v>
      </c>
      <c r="P124" s="26" t="s">
        <v>389</v>
      </c>
      <c r="Q124" s="26" t="s">
        <v>819</v>
      </c>
      <c r="R124" s="32" t="s">
        <v>1723</v>
      </c>
      <c r="S124" s="26" t="s">
        <v>389</v>
      </c>
    </row>
    <row r="125" spans="1:19" x14ac:dyDescent="0.25">
      <c r="A125" s="4" t="s">
        <v>199</v>
      </c>
      <c r="B125" s="4" t="s">
        <v>1411</v>
      </c>
      <c r="C125" s="4" t="s">
        <v>1412</v>
      </c>
      <c r="D125" s="5">
        <v>2013</v>
      </c>
      <c r="E125" s="4" t="s">
        <v>2139</v>
      </c>
      <c r="F125" s="23" t="s">
        <v>2156</v>
      </c>
      <c r="G125" s="4" t="s">
        <v>384</v>
      </c>
      <c r="H125" s="4" t="s">
        <v>828</v>
      </c>
      <c r="I125" s="4" t="s">
        <v>902</v>
      </c>
      <c r="J125" s="4" t="s">
        <v>451</v>
      </c>
      <c r="K125" s="4" t="s">
        <v>2173</v>
      </c>
      <c r="L125" s="4" t="s">
        <v>389</v>
      </c>
      <c r="M125" s="4" t="s">
        <v>533</v>
      </c>
      <c r="N125" s="5" t="s">
        <v>2300</v>
      </c>
      <c r="O125" s="4" t="s">
        <v>584</v>
      </c>
      <c r="P125" s="4" t="s">
        <v>682</v>
      </c>
      <c r="Q125" s="4" t="s">
        <v>2076</v>
      </c>
      <c r="R125" s="5" t="s">
        <v>1413</v>
      </c>
      <c r="S125" s="4" t="s">
        <v>389</v>
      </c>
    </row>
    <row r="126" spans="1:19" x14ac:dyDescent="0.25">
      <c r="A126" s="4" t="s">
        <v>173</v>
      </c>
      <c r="B126" s="4" t="s">
        <v>1337</v>
      </c>
      <c r="C126" s="4" t="s">
        <v>1338</v>
      </c>
      <c r="D126" s="5">
        <v>2010</v>
      </c>
      <c r="E126" s="4" t="s">
        <v>2137</v>
      </c>
      <c r="F126" s="23" t="s">
        <v>2157</v>
      </c>
      <c r="G126" s="4" t="s">
        <v>384</v>
      </c>
      <c r="H126" s="4" t="s">
        <v>992</v>
      </c>
      <c r="I126" s="4" t="s">
        <v>1198</v>
      </c>
      <c r="J126" s="4" t="s">
        <v>425</v>
      </c>
      <c r="K126" s="4" t="s">
        <v>2173</v>
      </c>
      <c r="L126" s="4" t="s">
        <v>389</v>
      </c>
      <c r="M126" s="4" t="s">
        <v>519</v>
      </c>
      <c r="N126" s="4" t="s">
        <v>2300</v>
      </c>
      <c r="O126" s="4" t="s">
        <v>584</v>
      </c>
      <c r="P126" s="4" t="s">
        <v>685</v>
      </c>
      <c r="Q126" s="4" t="s">
        <v>787</v>
      </c>
      <c r="R126" s="5" t="s">
        <v>1334</v>
      </c>
      <c r="S126" s="2" t="s">
        <v>389</v>
      </c>
    </row>
    <row r="127" spans="1:19" x14ac:dyDescent="0.25">
      <c r="A127" s="4" t="s">
        <v>111</v>
      </c>
      <c r="B127" s="4" t="s">
        <v>1150</v>
      </c>
      <c r="C127" s="4" t="s">
        <v>1151</v>
      </c>
      <c r="D127" s="5">
        <v>2006</v>
      </c>
      <c r="E127" s="4" t="s">
        <v>2136</v>
      </c>
      <c r="F127" s="23" t="s">
        <v>2157</v>
      </c>
      <c r="G127" s="4" t="s">
        <v>386</v>
      </c>
      <c r="H127" s="4" t="s">
        <v>898</v>
      </c>
      <c r="I127" s="4" t="s">
        <v>843</v>
      </c>
      <c r="J127" s="4" t="s">
        <v>418</v>
      </c>
      <c r="K127" s="4" t="s">
        <v>2173</v>
      </c>
      <c r="L127" s="4" t="s">
        <v>389</v>
      </c>
      <c r="M127" s="4" t="s">
        <v>518</v>
      </c>
      <c r="N127" s="4" t="s">
        <v>2299</v>
      </c>
      <c r="O127" s="4" t="s">
        <v>584</v>
      </c>
      <c r="P127" s="4" t="s">
        <v>668</v>
      </c>
      <c r="Q127" s="4" t="s">
        <v>787</v>
      </c>
      <c r="R127" s="5" t="s">
        <v>1152</v>
      </c>
      <c r="S127" s="4" t="s">
        <v>389</v>
      </c>
    </row>
    <row r="128" spans="1:19" x14ac:dyDescent="0.25">
      <c r="A128" s="26" t="s">
        <v>1916</v>
      </c>
      <c r="B128" s="26" t="s">
        <v>1917</v>
      </c>
      <c r="C128" s="26" t="s">
        <v>1918</v>
      </c>
      <c r="D128" s="32">
        <v>2005</v>
      </c>
      <c r="E128" s="26" t="s">
        <v>2307</v>
      </c>
      <c r="F128" s="26" t="s">
        <v>2156</v>
      </c>
      <c r="G128" s="26" t="s">
        <v>386</v>
      </c>
      <c r="H128" s="26" t="s">
        <v>925</v>
      </c>
      <c r="I128" s="26" t="s">
        <v>1123</v>
      </c>
      <c r="J128" s="26" t="s">
        <v>400</v>
      </c>
      <c r="K128" s="26" t="s">
        <v>2173</v>
      </c>
      <c r="L128" s="26" t="s">
        <v>389</v>
      </c>
      <c r="M128" s="26" t="s">
        <v>516</v>
      </c>
      <c r="N128" s="26" t="s">
        <v>578</v>
      </c>
      <c r="O128" s="26" t="s">
        <v>584</v>
      </c>
      <c r="P128" s="26" t="s">
        <v>822</v>
      </c>
      <c r="Q128" s="26" t="s">
        <v>1919</v>
      </c>
      <c r="R128" s="37" t="s">
        <v>1920</v>
      </c>
      <c r="S128" s="26" t="s">
        <v>389</v>
      </c>
    </row>
    <row r="129" spans="1:19" x14ac:dyDescent="0.25">
      <c r="A129" s="4" t="s">
        <v>257</v>
      </c>
      <c r="B129" s="2" t="s">
        <v>2091</v>
      </c>
      <c r="C129" s="4" t="s">
        <v>1585</v>
      </c>
      <c r="D129" s="5">
        <v>2018</v>
      </c>
      <c r="E129" s="4" t="s">
        <v>2138</v>
      </c>
      <c r="F129" s="23" t="s">
        <v>2157</v>
      </c>
      <c r="G129" s="4" t="s">
        <v>385</v>
      </c>
      <c r="H129" s="4" t="s">
        <v>828</v>
      </c>
      <c r="I129" s="4" t="s">
        <v>1351</v>
      </c>
      <c r="J129" s="4" t="s">
        <v>2169</v>
      </c>
      <c r="K129" s="4" t="s">
        <v>2173</v>
      </c>
      <c r="L129" s="4" t="s">
        <v>389</v>
      </c>
      <c r="M129" s="4" t="s">
        <v>534</v>
      </c>
      <c r="N129" s="5" t="s">
        <v>2299</v>
      </c>
      <c r="O129" s="4" t="s">
        <v>584</v>
      </c>
      <c r="P129" s="4" t="s">
        <v>687</v>
      </c>
      <c r="Q129" s="4" t="s">
        <v>2077</v>
      </c>
      <c r="R129" s="9" t="s">
        <v>1586</v>
      </c>
      <c r="S129" s="4" t="s">
        <v>389</v>
      </c>
    </row>
    <row r="130" spans="1:19" x14ac:dyDescent="0.25">
      <c r="A130" s="26" t="s">
        <v>291</v>
      </c>
      <c r="B130" s="26" t="s">
        <v>1716</v>
      </c>
      <c r="C130" s="26" t="s">
        <v>1717</v>
      </c>
      <c r="D130" s="26" t="s">
        <v>292</v>
      </c>
      <c r="E130" s="30" t="s">
        <v>2310</v>
      </c>
      <c r="F130" s="26" t="s">
        <v>2157</v>
      </c>
      <c r="G130" s="26" t="s">
        <v>383</v>
      </c>
      <c r="H130" s="26" t="s">
        <v>1718</v>
      </c>
      <c r="I130" s="26" t="s">
        <v>829</v>
      </c>
      <c r="J130" s="26" t="s">
        <v>2314</v>
      </c>
      <c r="K130" s="26" t="s">
        <v>2173</v>
      </c>
      <c r="L130" s="26" t="s">
        <v>389</v>
      </c>
      <c r="M130" s="26" t="s">
        <v>2337</v>
      </c>
      <c r="N130" s="26" t="s">
        <v>578</v>
      </c>
      <c r="O130" s="26" t="s">
        <v>584</v>
      </c>
      <c r="P130" s="49" t="s">
        <v>731</v>
      </c>
      <c r="Q130" s="26" t="s">
        <v>816</v>
      </c>
      <c r="R130" s="26" t="s">
        <v>1719</v>
      </c>
      <c r="S130" s="26" t="s">
        <v>834</v>
      </c>
    </row>
    <row r="131" spans="1:19" x14ac:dyDescent="0.25">
      <c r="A131" s="4" t="s">
        <v>266</v>
      </c>
      <c r="B131" s="4" t="s">
        <v>1616</v>
      </c>
      <c r="C131" s="4" t="s">
        <v>1617</v>
      </c>
      <c r="D131" s="5">
        <v>2019</v>
      </c>
      <c r="E131" s="4" t="s">
        <v>2139</v>
      </c>
      <c r="F131" s="23" t="s">
        <v>2157</v>
      </c>
      <c r="G131" s="4" t="s">
        <v>386</v>
      </c>
      <c r="H131" s="4" t="s">
        <v>961</v>
      </c>
      <c r="I131" s="4" t="s">
        <v>843</v>
      </c>
      <c r="J131" s="4" t="s">
        <v>470</v>
      </c>
      <c r="K131" s="4" t="s">
        <v>2173</v>
      </c>
      <c r="L131" s="4" t="s">
        <v>389</v>
      </c>
      <c r="M131" s="4" t="s">
        <v>540</v>
      </c>
      <c r="N131" s="4" t="s">
        <v>2300</v>
      </c>
      <c r="O131" s="4" t="s">
        <v>584</v>
      </c>
      <c r="P131" s="4" t="s">
        <v>715</v>
      </c>
      <c r="Q131" s="4" t="s">
        <v>787</v>
      </c>
      <c r="R131" s="5" t="s">
        <v>1609</v>
      </c>
      <c r="S131" s="4" t="s">
        <v>389</v>
      </c>
    </row>
    <row r="132" spans="1:19" x14ac:dyDescent="0.25">
      <c r="A132" s="28" t="s">
        <v>166</v>
      </c>
      <c r="B132" s="28" t="s">
        <v>1314</v>
      </c>
      <c r="C132" s="28" t="s">
        <v>1315</v>
      </c>
      <c r="D132" s="30">
        <v>2010</v>
      </c>
      <c r="E132" s="28" t="s">
        <v>2307</v>
      </c>
      <c r="F132" s="28" t="s">
        <v>2156</v>
      </c>
      <c r="G132" s="28" t="s">
        <v>384</v>
      </c>
      <c r="H132" s="28" t="s">
        <v>828</v>
      </c>
      <c r="I132" s="28" t="s">
        <v>902</v>
      </c>
      <c r="J132" s="28" t="s">
        <v>2164</v>
      </c>
      <c r="K132" s="28" t="s">
        <v>2173</v>
      </c>
      <c r="L132" s="28" t="s">
        <v>389</v>
      </c>
      <c r="M132" s="28" t="s">
        <v>533</v>
      </c>
      <c r="N132" s="30" t="s">
        <v>578</v>
      </c>
      <c r="O132" s="28" t="s">
        <v>584</v>
      </c>
      <c r="P132" s="28" t="s">
        <v>676</v>
      </c>
      <c r="Q132" s="28" t="s">
        <v>796</v>
      </c>
      <c r="R132" s="38" t="s">
        <v>1316</v>
      </c>
      <c r="S132" s="39" t="s">
        <v>389</v>
      </c>
    </row>
    <row r="133" spans="1:19" x14ac:dyDescent="0.25">
      <c r="A133" s="4" t="s">
        <v>155</v>
      </c>
      <c r="B133" s="4" t="s">
        <v>1285</v>
      </c>
      <c r="C133" s="4" t="s">
        <v>1286</v>
      </c>
      <c r="D133" s="5" t="s">
        <v>153</v>
      </c>
      <c r="E133" s="4" t="s">
        <v>2138</v>
      </c>
      <c r="F133" s="23" t="s">
        <v>2157</v>
      </c>
      <c r="G133" s="4" t="s">
        <v>384</v>
      </c>
      <c r="H133" s="4" t="s">
        <v>828</v>
      </c>
      <c r="I133" s="4" t="s">
        <v>1287</v>
      </c>
      <c r="J133" s="4" t="s">
        <v>433</v>
      </c>
      <c r="K133" s="4" t="s">
        <v>2173</v>
      </c>
      <c r="L133" s="4" t="s">
        <v>389</v>
      </c>
      <c r="M133" s="4" t="s">
        <v>524</v>
      </c>
      <c r="N133" s="5" t="s">
        <v>2300</v>
      </c>
      <c r="O133" s="4" t="s">
        <v>584</v>
      </c>
      <c r="P133" s="4" t="s">
        <v>683</v>
      </c>
      <c r="Q133" s="4" t="s">
        <v>2077</v>
      </c>
      <c r="R133" s="10" t="s">
        <v>1288</v>
      </c>
      <c r="S133" s="2" t="s">
        <v>389</v>
      </c>
    </row>
    <row r="134" spans="1:19" x14ac:dyDescent="0.25">
      <c r="A134" s="4" t="s">
        <v>175</v>
      </c>
      <c r="B134" s="4" t="s">
        <v>1344</v>
      </c>
      <c r="C134" s="4" t="s">
        <v>1345</v>
      </c>
      <c r="D134" s="5">
        <v>2010</v>
      </c>
      <c r="E134" s="4" t="s">
        <v>2137</v>
      </c>
      <c r="F134" s="23" t="s">
        <v>2157</v>
      </c>
      <c r="G134" s="4" t="s">
        <v>385</v>
      </c>
      <c r="H134" s="4" t="s">
        <v>828</v>
      </c>
      <c r="I134" s="4" t="s">
        <v>2115</v>
      </c>
      <c r="J134" s="4" t="s">
        <v>441</v>
      </c>
      <c r="K134" s="4" t="s">
        <v>2173</v>
      </c>
      <c r="L134" s="4" t="s">
        <v>389</v>
      </c>
      <c r="M134" s="4" t="s">
        <v>528</v>
      </c>
      <c r="N134" s="4" t="s">
        <v>2299</v>
      </c>
      <c r="O134" s="4" t="s">
        <v>584</v>
      </c>
      <c r="P134" s="4" t="s">
        <v>685</v>
      </c>
      <c r="Q134" s="4" t="s">
        <v>787</v>
      </c>
      <c r="R134" s="5" t="s">
        <v>1334</v>
      </c>
      <c r="S134" s="2" t="s">
        <v>389</v>
      </c>
    </row>
    <row r="135" spans="1:19" x14ac:dyDescent="0.25">
      <c r="A135" s="26" t="s">
        <v>303</v>
      </c>
      <c r="B135" s="26" t="s">
        <v>1746</v>
      </c>
      <c r="C135" s="26" t="s">
        <v>1747</v>
      </c>
      <c r="D135" s="32" t="s">
        <v>304</v>
      </c>
      <c r="E135" s="26" t="s">
        <v>2136</v>
      </c>
      <c r="F135" s="26" t="s">
        <v>2156</v>
      </c>
      <c r="G135" s="26" t="s">
        <v>386</v>
      </c>
      <c r="H135" s="26" t="s">
        <v>1748</v>
      </c>
      <c r="I135" s="26" t="s">
        <v>843</v>
      </c>
      <c r="J135" s="26" t="s">
        <v>392</v>
      </c>
      <c r="K135" s="26" t="s">
        <v>2172</v>
      </c>
      <c r="L135" s="26" t="s">
        <v>513</v>
      </c>
      <c r="M135" s="26" t="s">
        <v>548</v>
      </c>
      <c r="N135" s="26" t="s">
        <v>577</v>
      </c>
      <c r="O135" s="26" t="s">
        <v>587</v>
      </c>
      <c r="P135" s="26" t="s">
        <v>742</v>
      </c>
      <c r="Q135" s="26" t="s">
        <v>800</v>
      </c>
      <c r="R135" s="32" t="s">
        <v>1749</v>
      </c>
      <c r="S135" s="26" t="s">
        <v>389</v>
      </c>
    </row>
    <row r="136" spans="1:19" x14ac:dyDescent="0.25">
      <c r="A136" s="4" t="s">
        <v>238</v>
      </c>
      <c r="B136" s="4" t="s">
        <v>1536</v>
      </c>
      <c r="C136" s="4" t="s">
        <v>1537</v>
      </c>
      <c r="D136" s="5">
        <v>2017</v>
      </c>
      <c r="E136" s="4" t="s">
        <v>2139</v>
      </c>
      <c r="F136" s="23" t="s">
        <v>2156</v>
      </c>
      <c r="G136" s="4" t="s">
        <v>385</v>
      </c>
      <c r="H136" s="4" t="s">
        <v>828</v>
      </c>
      <c r="I136" s="4" t="s">
        <v>843</v>
      </c>
      <c r="J136" s="4" t="s">
        <v>2165</v>
      </c>
      <c r="K136" s="4" t="s">
        <v>2173</v>
      </c>
      <c r="L136" s="4" t="s">
        <v>389</v>
      </c>
      <c r="M136" s="4" t="s">
        <v>527</v>
      </c>
      <c r="N136" s="4" t="s">
        <v>2300</v>
      </c>
      <c r="O136" s="4" t="s">
        <v>584</v>
      </c>
      <c r="P136" s="4" t="s">
        <v>707</v>
      </c>
      <c r="Q136" s="4" t="s">
        <v>787</v>
      </c>
      <c r="R136" s="15" t="s">
        <v>1535</v>
      </c>
      <c r="S136" s="4" t="s">
        <v>389</v>
      </c>
    </row>
    <row r="137" spans="1:19" x14ac:dyDescent="0.25">
      <c r="A137" s="4" t="s">
        <v>268</v>
      </c>
      <c r="B137" s="4" t="s">
        <v>1620</v>
      </c>
      <c r="C137" s="4" t="s">
        <v>716</v>
      </c>
      <c r="D137" s="5">
        <v>2019</v>
      </c>
      <c r="E137" s="4" t="s">
        <v>2136</v>
      </c>
      <c r="F137" s="23" t="s">
        <v>2157</v>
      </c>
      <c r="G137" s="4" t="s">
        <v>386</v>
      </c>
      <c r="H137" s="4" t="s">
        <v>898</v>
      </c>
      <c r="I137" s="4" t="s">
        <v>843</v>
      </c>
      <c r="J137" s="4" t="s">
        <v>392</v>
      </c>
      <c r="K137" s="4" t="s">
        <v>2173</v>
      </c>
      <c r="L137" s="4" t="s">
        <v>389</v>
      </c>
      <c r="M137" s="4" t="s">
        <v>2190</v>
      </c>
      <c r="N137" s="4" t="s">
        <v>2300</v>
      </c>
      <c r="O137" s="4" t="s">
        <v>584</v>
      </c>
      <c r="P137" s="4" t="s">
        <v>716</v>
      </c>
      <c r="Q137" s="4" t="s">
        <v>787</v>
      </c>
      <c r="R137" s="5" t="s">
        <v>1621</v>
      </c>
      <c r="S137" s="4" t="s">
        <v>389</v>
      </c>
    </row>
    <row r="138" spans="1:19" x14ac:dyDescent="0.25">
      <c r="A138" s="4" t="s">
        <v>80</v>
      </c>
      <c r="B138" s="4" t="s">
        <v>1058</v>
      </c>
      <c r="C138" s="4" t="s">
        <v>1059</v>
      </c>
      <c r="D138" s="5">
        <v>2003</v>
      </c>
      <c r="E138" s="4" t="s">
        <v>2140</v>
      </c>
      <c r="F138" s="23" t="s">
        <v>2156</v>
      </c>
      <c r="G138" s="4" t="s">
        <v>386</v>
      </c>
      <c r="H138" s="4" t="s">
        <v>925</v>
      </c>
      <c r="I138" s="4" t="s">
        <v>843</v>
      </c>
      <c r="J138" s="4" t="s">
        <v>400</v>
      </c>
      <c r="K138" s="4" t="s">
        <v>2173</v>
      </c>
      <c r="L138" s="4" t="s">
        <v>389</v>
      </c>
      <c r="M138" s="4" t="s">
        <v>2215</v>
      </c>
      <c r="N138" s="5" t="s">
        <v>2303</v>
      </c>
      <c r="O138" s="4" t="s">
        <v>584</v>
      </c>
      <c r="P138" s="4" t="s">
        <v>654</v>
      </c>
      <c r="Q138" s="4" t="s">
        <v>793</v>
      </c>
      <c r="R138" s="10" t="s">
        <v>1056</v>
      </c>
      <c r="S138" s="4" t="s">
        <v>389</v>
      </c>
    </row>
    <row r="139" spans="1:19" x14ac:dyDescent="0.25">
      <c r="A139" s="26" t="s">
        <v>300</v>
      </c>
      <c r="B139" s="26" t="s">
        <v>1737</v>
      </c>
      <c r="C139" s="26" t="s">
        <v>1738</v>
      </c>
      <c r="D139" s="32">
        <v>2009</v>
      </c>
      <c r="E139" s="26" t="s">
        <v>2309</v>
      </c>
      <c r="F139" s="26" t="s">
        <v>2156</v>
      </c>
      <c r="G139" s="26" t="s">
        <v>385</v>
      </c>
      <c r="H139" s="26" t="s">
        <v>828</v>
      </c>
      <c r="I139" s="26" t="s">
        <v>2130</v>
      </c>
      <c r="J139" s="26" t="s">
        <v>392</v>
      </c>
      <c r="K139" s="26" t="s">
        <v>2173</v>
      </c>
      <c r="L139" s="26" t="s">
        <v>389</v>
      </c>
      <c r="M139" s="26" t="s">
        <v>516</v>
      </c>
      <c r="N139" s="32" t="s">
        <v>578</v>
      </c>
      <c r="O139" s="26" t="s">
        <v>584</v>
      </c>
      <c r="P139" s="26" t="s">
        <v>739</v>
      </c>
      <c r="Q139" s="26" t="s">
        <v>818</v>
      </c>
      <c r="R139" s="32" t="s">
        <v>1723</v>
      </c>
      <c r="S139" s="26" t="s">
        <v>389</v>
      </c>
    </row>
    <row r="140" spans="1:19" x14ac:dyDescent="0.25">
      <c r="A140" s="4" t="s">
        <v>229</v>
      </c>
      <c r="B140" s="4" t="s">
        <v>1510</v>
      </c>
      <c r="C140" s="4" t="s">
        <v>1511</v>
      </c>
      <c r="D140" s="5">
        <v>2015</v>
      </c>
      <c r="E140" s="4" t="s">
        <v>2139</v>
      </c>
      <c r="F140" s="23" t="s">
        <v>2156</v>
      </c>
      <c r="G140" s="4" t="s">
        <v>386</v>
      </c>
      <c r="H140" s="4" t="s">
        <v>925</v>
      </c>
      <c r="I140" s="4" t="s">
        <v>1213</v>
      </c>
      <c r="J140" s="4" t="s">
        <v>400</v>
      </c>
      <c r="K140" s="4" t="s">
        <v>2172</v>
      </c>
      <c r="L140" s="4" t="s">
        <v>508</v>
      </c>
      <c r="M140" s="4" t="s">
        <v>2216</v>
      </c>
      <c r="N140" s="5" t="s">
        <v>2300</v>
      </c>
      <c r="O140" s="4" t="s">
        <v>587</v>
      </c>
      <c r="P140" s="4" t="s">
        <v>632</v>
      </c>
      <c r="Q140" s="4" t="s">
        <v>2074</v>
      </c>
      <c r="R140" s="10" t="s">
        <v>1512</v>
      </c>
      <c r="S140" s="4" t="s">
        <v>389</v>
      </c>
    </row>
    <row r="141" spans="1:19" x14ac:dyDescent="0.25">
      <c r="A141" s="4" t="s">
        <v>254</v>
      </c>
      <c r="B141" s="4" t="s">
        <v>1575</v>
      </c>
      <c r="C141" s="4" t="s">
        <v>1576</v>
      </c>
      <c r="D141" s="5">
        <v>2018</v>
      </c>
      <c r="E141" s="4" t="s">
        <v>2139</v>
      </c>
      <c r="F141" s="23" t="s">
        <v>2156</v>
      </c>
      <c r="G141" s="4" t="s">
        <v>385</v>
      </c>
      <c r="H141" s="4" t="s">
        <v>828</v>
      </c>
      <c r="I141" s="4" t="s">
        <v>1515</v>
      </c>
      <c r="J141" s="4" t="s">
        <v>464</v>
      </c>
      <c r="K141" s="4" t="s">
        <v>2173</v>
      </c>
      <c r="L141" s="4" t="s">
        <v>389</v>
      </c>
      <c r="M141" s="4" t="s">
        <v>533</v>
      </c>
      <c r="N141" s="4" t="s">
        <v>2299</v>
      </c>
      <c r="O141" s="4" t="s">
        <v>584</v>
      </c>
      <c r="P141" s="4" t="s">
        <v>707</v>
      </c>
      <c r="Q141" s="4" t="s">
        <v>787</v>
      </c>
      <c r="R141" s="5" t="s">
        <v>1564</v>
      </c>
      <c r="S141" s="4" t="s">
        <v>389</v>
      </c>
    </row>
    <row r="142" spans="1:19" x14ac:dyDescent="0.25">
      <c r="A142" s="4" t="s">
        <v>208</v>
      </c>
      <c r="B142" s="4" t="s">
        <v>1441</v>
      </c>
      <c r="C142" s="4" t="s">
        <v>1442</v>
      </c>
      <c r="D142" s="5">
        <v>2013</v>
      </c>
      <c r="E142" s="4" t="s">
        <v>2139</v>
      </c>
      <c r="F142" s="23" t="s">
        <v>2156</v>
      </c>
      <c r="G142" s="4" t="s">
        <v>385</v>
      </c>
      <c r="H142" s="4" t="s">
        <v>1443</v>
      </c>
      <c r="I142" s="4" t="s">
        <v>1444</v>
      </c>
      <c r="J142" s="4" t="s">
        <v>454</v>
      </c>
      <c r="K142" s="4" t="s">
        <v>2172</v>
      </c>
      <c r="L142" s="4" t="s">
        <v>508</v>
      </c>
      <c r="M142" s="4" t="s">
        <v>533</v>
      </c>
      <c r="N142" s="5" t="s">
        <v>2301</v>
      </c>
      <c r="O142" s="4" t="s">
        <v>587</v>
      </c>
      <c r="P142" s="4" t="s">
        <v>691</v>
      </c>
      <c r="Q142" s="4" t="s">
        <v>2074</v>
      </c>
      <c r="R142" s="10" t="s">
        <v>1445</v>
      </c>
      <c r="S142" s="4" t="s">
        <v>954</v>
      </c>
    </row>
    <row r="143" spans="1:19" x14ac:dyDescent="0.25">
      <c r="A143" s="4" t="s">
        <v>62</v>
      </c>
      <c r="B143" s="4" t="s">
        <v>1012</v>
      </c>
      <c r="C143" s="4" t="s">
        <v>1013</v>
      </c>
      <c r="D143" s="5">
        <v>1998</v>
      </c>
      <c r="E143" s="4" t="s">
        <v>2150</v>
      </c>
      <c r="F143" s="23" t="s">
        <v>2156</v>
      </c>
      <c r="G143" s="4" t="s">
        <v>384</v>
      </c>
      <c r="H143" s="4" t="s">
        <v>828</v>
      </c>
      <c r="I143" s="4" t="s">
        <v>1014</v>
      </c>
      <c r="J143" s="23" t="s">
        <v>2164</v>
      </c>
      <c r="K143" s="4" t="s">
        <v>2173</v>
      </c>
      <c r="L143" s="4" t="s">
        <v>389</v>
      </c>
      <c r="M143" s="4" t="s">
        <v>531</v>
      </c>
      <c r="N143" s="5" t="s">
        <v>2300</v>
      </c>
      <c r="O143" s="4" t="s">
        <v>584</v>
      </c>
      <c r="P143" s="4" t="s">
        <v>644</v>
      </c>
      <c r="Q143" s="4" t="s">
        <v>790</v>
      </c>
      <c r="R143" s="10" t="s">
        <v>1015</v>
      </c>
      <c r="S143" s="4" t="s">
        <v>389</v>
      </c>
    </row>
    <row r="144" spans="1:19" x14ac:dyDescent="0.25">
      <c r="A144" s="4" t="s">
        <v>63</v>
      </c>
      <c r="B144" s="4" t="s">
        <v>1016</v>
      </c>
      <c r="C144" s="4" t="s">
        <v>1017</v>
      </c>
      <c r="D144" s="5">
        <v>1998</v>
      </c>
      <c r="E144" s="4" t="s">
        <v>2150</v>
      </c>
      <c r="F144" s="23" t="s">
        <v>2156</v>
      </c>
      <c r="G144" s="4" t="s">
        <v>384</v>
      </c>
      <c r="H144" s="4" t="s">
        <v>828</v>
      </c>
      <c r="I144" s="4" t="s">
        <v>1014</v>
      </c>
      <c r="J144" s="23" t="s">
        <v>2164</v>
      </c>
      <c r="K144" s="4" t="s">
        <v>2173</v>
      </c>
      <c r="L144" s="4" t="s">
        <v>389</v>
      </c>
      <c r="M144" s="4" t="s">
        <v>516</v>
      </c>
      <c r="N144" s="5" t="s">
        <v>2300</v>
      </c>
      <c r="O144" s="4" t="s">
        <v>584</v>
      </c>
      <c r="P144" s="4" t="s">
        <v>644</v>
      </c>
      <c r="Q144" s="4" t="s">
        <v>790</v>
      </c>
      <c r="R144" s="10" t="s">
        <v>1018</v>
      </c>
      <c r="S144" s="4" t="s">
        <v>389</v>
      </c>
    </row>
    <row r="145" spans="1:19" x14ac:dyDescent="0.25">
      <c r="A145" s="26" t="s">
        <v>317</v>
      </c>
      <c r="B145" s="26" t="s">
        <v>1781</v>
      </c>
      <c r="C145" s="26" t="s">
        <v>686</v>
      </c>
      <c r="D145" s="32">
        <v>1998</v>
      </c>
      <c r="E145" s="26" t="s">
        <v>2136</v>
      </c>
      <c r="F145" s="26" t="s">
        <v>2157</v>
      </c>
      <c r="G145" s="26" t="s">
        <v>384</v>
      </c>
      <c r="H145" s="26" t="s">
        <v>992</v>
      </c>
      <c r="I145" s="26" t="s">
        <v>1213</v>
      </c>
      <c r="J145" s="28" t="s">
        <v>2164</v>
      </c>
      <c r="K145" s="26" t="s">
        <v>2173</v>
      </c>
      <c r="L145" s="26" t="s">
        <v>389</v>
      </c>
      <c r="M145" s="26" t="s">
        <v>2364</v>
      </c>
      <c r="N145" s="26" t="s">
        <v>578</v>
      </c>
      <c r="O145" s="26" t="s">
        <v>584</v>
      </c>
      <c r="P145" s="26" t="s">
        <v>686</v>
      </c>
      <c r="Q145" s="26" t="s">
        <v>800</v>
      </c>
      <c r="R145" s="32" t="s">
        <v>1723</v>
      </c>
      <c r="S145" s="26" t="s">
        <v>389</v>
      </c>
    </row>
    <row r="146" spans="1:19" x14ac:dyDescent="0.25">
      <c r="A146" s="26" t="s">
        <v>327</v>
      </c>
      <c r="B146" s="26" t="s">
        <v>1805</v>
      </c>
      <c r="C146" s="26" t="s">
        <v>686</v>
      </c>
      <c r="D146" s="32">
        <v>2003</v>
      </c>
      <c r="E146" s="26" t="s">
        <v>2154</v>
      </c>
      <c r="F146" s="26" t="s">
        <v>2156</v>
      </c>
      <c r="G146" s="26" t="s">
        <v>384</v>
      </c>
      <c r="H146" s="26" t="s">
        <v>992</v>
      </c>
      <c r="I146" s="26" t="s">
        <v>1213</v>
      </c>
      <c r="J146" s="26" t="s">
        <v>485</v>
      </c>
      <c r="K146" s="26" t="s">
        <v>2173</v>
      </c>
      <c r="L146" s="26" t="s">
        <v>389</v>
      </c>
      <c r="M146" s="26" t="s">
        <v>533</v>
      </c>
      <c r="N146" s="26" t="s">
        <v>578</v>
      </c>
      <c r="O146" s="26" t="s">
        <v>584</v>
      </c>
      <c r="P146" s="26" t="s">
        <v>686</v>
      </c>
      <c r="Q146" s="26" t="s">
        <v>800</v>
      </c>
      <c r="R146" s="32" t="s">
        <v>1806</v>
      </c>
      <c r="S146" s="26" t="s">
        <v>389</v>
      </c>
    </row>
    <row r="147" spans="1:19" x14ac:dyDescent="0.25">
      <c r="A147" s="28" t="s">
        <v>176</v>
      </c>
      <c r="B147" s="28" t="s">
        <v>1346</v>
      </c>
      <c r="C147" s="28" t="s">
        <v>686</v>
      </c>
      <c r="D147" s="30">
        <v>2011</v>
      </c>
      <c r="E147" s="28" t="s">
        <v>2136</v>
      </c>
      <c r="F147" s="28" t="s">
        <v>2157</v>
      </c>
      <c r="G147" s="28" t="s">
        <v>384</v>
      </c>
      <c r="H147" s="28" t="s">
        <v>1347</v>
      </c>
      <c r="I147" s="28" t="s">
        <v>1213</v>
      </c>
      <c r="J147" s="28" t="s">
        <v>442</v>
      </c>
      <c r="K147" s="28" t="s">
        <v>2173</v>
      </c>
      <c r="L147" s="28" t="s">
        <v>389</v>
      </c>
      <c r="M147" s="28" t="s">
        <v>2345</v>
      </c>
      <c r="N147" s="30" t="s">
        <v>578</v>
      </c>
      <c r="O147" s="28" t="s">
        <v>584</v>
      </c>
      <c r="P147" s="28" t="s">
        <v>686</v>
      </c>
      <c r="Q147" s="28" t="s">
        <v>799</v>
      </c>
      <c r="R147" s="30" t="s">
        <v>1348</v>
      </c>
      <c r="S147" s="39" t="s">
        <v>389</v>
      </c>
    </row>
    <row r="148" spans="1:19" x14ac:dyDescent="0.25">
      <c r="A148" s="26" t="s">
        <v>284</v>
      </c>
      <c r="B148" s="26" t="s">
        <v>1691</v>
      </c>
      <c r="C148" s="26" t="s">
        <v>1692</v>
      </c>
      <c r="D148" s="32">
        <v>2016</v>
      </c>
      <c r="E148" s="26" t="s">
        <v>2152</v>
      </c>
      <c r="F148" s="26" t="s">
        <v>2156</v>
      </c>
      <c r="G148" s="26" t="s">
        <v>384</v>
      </c>
      <c r="H148" s="26" t="s">
        <v>828</v>
      </c>
      <c r="I148" s="26" t="s">
        <v>1693</v>
      </c>
      <c r="J148" s="28" t="s">
        <v>2164</v>
      </c>
      <c r="K148" s="26" t="s">
        <v>2173</v>
      </c>
      <c r="L148" s="26" t="s">
        <v>389</v>
      </c>
      <c r="M148" s="26" t="s">
        <v>533</v>
      </c>
      <c r="N148" s="32" t="s">
        <v>578</v>
      </c>
      <c r="O148" s="26" t="s">
        <v>584</v>
      </c>
      <c r="P148" s="49" t="s">
        <v>726</v>
      </c>
      <c r="Q148" s="26" t="s">
        <v>813</v>
      </c>
      <c r="R148" s="36" t="s">
        <v>1694</v>
      </c>
      <c r="S148" s="26" t="s">
        <v>389</v>
      </c>
    </row>
    <row r="149" spans="1:19" x14ac:dyDescent="0.25">
      <c r="A149" s="4" t="s">
        <v>92</v>
      </c>
      <c r="B149" s="4" t="s">
        <v>1093</v>
      </c>
      <c r="C149" s="4" t="s">
        <v>1094</v>
      </c>
      <c r="D149" s="5">
        <v>2004</v>
      </c>
      <c r="E149" s="4" t="s">
        <v>2136</v>
      </c>
      <c r="F149" s="23" t="s">
        <v>2157</v>
      </c>
      <c r="G149" s="4" t="s">
        <v>386</v>
      </c>
      <c r="H149" s="4" t="s">
        <v>1095</v>
      </c>
      <c r="I149" s="4" t="s">
        <v>1096</v>
      </c>
      <c r="J149" s="4" t="s">
        <v>398</v>
      </c>
      <c r="K149" s="4" t="s">
        <v>2173</v>
      </c>
      <c r="L149" s="4" t="s">
        <v>389</v>
      </c>
      <c r="M149" s="4" t="s">
        <v>2265</v>
      </c>
      <c r="N149" s="4" t="s">
        <v>2299</v>
      </c>
      <c r="O149" s="4" t="s">
        <v>584</v>
      </c>
      <c r="P149" s="4" t="s">
        <v>661</v>
      </c>
      <c r="Q149" s="4" t="s">
        <v>787</v>
      </c>
      <c r="R149" s="5" t="s">
        <v>1097</v>
      </c>
      <c r="S149" s="4" t="s">
        <v>1098</v>
      </c>
    </row>
    <row r="150" spans="1:19" x14ac:dyDescent="0.25">
      <c r="A150" s="4" t="s">
        <v>267</v>
      </c>
      <c r="B150" s="4" t="s">
        <v>1618</v>
      </c>
      <c r="C150" s="4" t="s">
        <v>1619</v>
      </c>
      <c r="D150" s="5">
        <v>2019</v>
      </c>
      <c r="E150" s="4" t="s">
        <v>2139</v>
      </c>
      <c r="F150" s="23" t="s">
        <v>2157</v>
      </c>
      <c r="G150" s="4" t="s">
        <v>386</v>
      </c>
      <c r="H150" s="4" t="s">
        <v>925</v>
      </c>
      <c r="I150" s="4" t="s">
        <v>1123</v>
      </c>
      <c r="J150" s="4" t="s">
        <v>400</v>
      </c>
      <c r="K150" s="4" t="s">
        <v>2173</v>
      </c>
      <c r="L150" s="4" t="s">
        <v>389</v>
      </c>
      <c r="M150" s="4" t="s">
        <v>541</v>
      </c>
      <c r="N150" s="4" t="s">
        <v>2300</v>
      </c>
      <c r="O150" s="4" t="s">
        <v>584</v>
      </c>
      <c r="P150" s="4" t="s">
        <v>715</v>
      </c>
      <c r="Q150" s="4" t="s">
        <v>787</v>
      </c>
      <c r="R150" s="5" t="s">
        <v>1609</v>
      </c>
      <c r="S150" s="4" t="s">
        <v>389</v>
      </c>
    </row>
    <row r="151" spans="1:19" x14ac:dyDescent="0.25">
      <c r="A151" s="4" t="s">
        <v>87</v>
      </c>
      <c r="B151" s="4" t="s">
        <v>1079</v>
      </c>
      <c r="C151" s="4" t="s">
        <v>1080</v>
      </c>
      <c r="D151" s="5">
        <v>2003</v>
      </c>
      <c r="E151" s="4" t="s">
        <v>2136</v>
      </c>
      <c r="F151" s="23" t="s">
        <v>2157</v>
      </c>
      <c r="G151" s="4" t="s">
        <v>386</v>
      </c>
      <c r="H151" s="4" t="s">
        <v>925</v>
      </c>
      <c r="I151" s="4" t="s">
        <v>843</v>
      </c>
      <c r="J151" s="4" t="s">
        <v>400</v>
      </c>
      <c r="K151" s="4" t="s">
        <v>2173</v>
      </c>
      <c r="L151" s="4" t="s">
        <v>389</v>
      </c>
      <c r="M151" s="4" t="s">
        <v>2221</v>
      </c>
      <c r="N151" s="4" t="s">
        <v>2300</v>
      </c>
      <c r="O151" s="4" t="s">
        <v>584</v>
      </c>
      <c r="P151" s="4" t="s">
        <v>658</v>
      </c>
      <c r="Q151" s="4" t="s">
        <v>2076</v>
      </c>
      <c r="R151" s="15" t="s">
        <v>1081</v>
      </c>
      <c r="S151" s="4" t="s">
        <v>389</v>
      </c>
    </row>
    <row r="152" spans="1:19" x14ac:dyDescent="0.25">
      <c r="A152" s="4" t="s">
        <v>171</v>
      </c>
      <c r="B152" s="4" t="s">
        <v>1333</v>
      </c>
      <c r="C152" s="4" t="s">
        <v>1080</v>
      </c>
      <c r="D152" s="5">
        <v>2010</v>
      </c>
      <c r="E152" s="4" t="s">
        <v>2137</v>
      </c>
      <c r="F152" s="23" t="s">
        <v>2157</v>
      </c>
      <c r="G152" s="4" t="s">
        <v>386</v>
      </c>
      <c r="H152" s="4" t="s">
        <v>925</v>
      </c>
      <c r="I152" s="4" t="s">
        <v>843</v>
      </c>
      <c r="J152" s="4" t="s">
        <v>400</v>
      </c>
      <c r="K152" s="4" t="s">
        <v>2173</v>
      </c>
      <c r="L152" s="4" t="s">
        <v>389</v>
      </c>
      <c r="M152" s="4" t="s">
        <v>525</v>
      </c>
      <c r="N152" s="4" t="s">
        <v>2300</v>
      </c>
      <c r="O152" s="4" t="s">
        <v>584</v>
      </c>
      <c r="P152" s="4" t="s">
        <v>685</v>
      </c>
      <c r="Q152" s="4" t="s">
        <v>787</v>
      </c>
      <c r="R152" s="5" t="s">
        <v>1334</v>
      </c>
      <c r="S152" s="2" t="s">
        <v>389</v>
      </c>
    </row>
    <row r="153" spans="1:19" x14ac:dyDescent="0.25">
      <c r="A153" s="26" t="s">
        <v>334</v>
      </c>
      <c r="B153" s="26" t="s">
        <v>1823</v>
      </c>
      <c r="C153" s="26" t="s">
        <v>2089</v>
      </c>
      <c r="D153" s="32">
        <v>2005</v>
      </c>
      <c r="E153" s="26" t="s">
        <v>2136</v>
      </c>
      <c r="F153" s="26" t="s">
        <v>2157</v>
      </c>
      <c r="G153" s="26" t="s">
        <v>386</v>
      </c>
      <c r="H153" s="26" t="s">
        <v>925</v>
      </c>
      <c r="I153" s="26" t="s">
        <v>2123</v>
      </c>
      <c r="J153" s="26" t="s">
        <v>400</v>
      </c>
      <c r="K153" s="26" t="s">
        <v>2173</v>
      </c>
      <c r="L153" s="26" t="s">
        <v>389</v>
      </c>
      <c r="M153" s="26" t="s">
        <v>560</v>
      </c>
      <c r="N153" s="26" t="s">
        <v>578</v>
      </c>
      <c r="O153" s="26" t="s">
        <v>584</v>
      </c>
      <c r="P153" s="26" t="s">
        <v>759</v>
      </c>
      <c r="Q153" s="26" t="s">
        <v>800</v>
      </c>
      <c r="R153" s="32" t="s">
        <v>1723</v>
      </c>
      <c r="S153" s="26" t="s">
        <v>389</v>
      </c>
    </row>
    <row r="154" spans="1:19" x14ac:dyDescent="0.25">
      <c r="A154" s="26" t="s">
        <v>293</v>
      </c>
      <c r="B154" s="26" t="s">
        <v>1720</v>
      </c>
      <c r="C154" s="26" t="s">
        <v>1721</v>
      </c>
      <c r="D154" s="32">
        <v>2000</v>
      </c>
      <c r="E154" s="26" t="s">
        <v>2136</v>
      </c>
      <c r="F154" s="26" t="s">
        <v>2157</v>
      </c>
      <c r="G154" s="26" t="s">
        <v>386</v>
      </c>
      <c r="H154" s="26" t="s">
        <v>868</v>
      </c>
      <c r="I154" s="26" t="s">
        <v>1722</v>
      </c>
      <c r="J154" s="26" t="s">
        <v>393</v>
      </c>
      <c r="K154" s="26" t="s">
        <v>2173</v>
      </c>
      <c r="L154" s="26" t="s">
        <v>389</v>
      </c>
      <c r="M154" s="26" t="s">
        <v>2370</v>
      </c>
      <c r="N154" s="32" t="s">
        <v>580</v>
      </c>
      <c r="O154" s="26" t="s">
        <v>584</v>
      </c>
      <c r="P154" s="26" t="s">
        <v>732</v>
      </c>
      <c r="Q154" s="26" t="s">
        <v>816</v>
      </c>
      <c r="R154" s="26" t="s">
        <v>1723</v>
      </c>
      <c r="S154" s="26" t="s">
        <v>389</v>
      </c>
    </row>
    <row r="155" spans="1:19" x14ac:dyDescent="0.25">
      <c r="A155" s="26" t="s">
        <v>276</v>
      </c>
      <c r="B155" s="26" t="s">
        <v>1653</v>
      </c>
      <c r="C155" s="26" t="s">
        <v>1654</v>
      </c>
      <c r="D155" s="32">
        <v>2001</v>
      </c>
      <c r="E155" s="26" t="s">
        <v>2137</v>
      </c>
      <c r="F155" s="26" t="s">
        <v>2156</v>
      </c>
      <c r="G155" s="26" t="s">
        <v>387</v>
      </c>
      <c r="H155" s="26" t="s">
        <v>898</v>
      </c>
      <c r="I155" s="26" t="s">
        <v>843</v>
      </c>
      <c r="J155" s="28" t="s">
        <v>464</v>
      </c>
      <c r="K155" s="26" t="s">
        <v>2173</v>
      </c>
      <c r="L155" s="26" t="s">
        <v>389</v>
      </c>
      <c r="M155" s="26" t="s">
        <v>2343</v>
      </c>
      <c r="N155" s="32" t="s">
        <v>577</v>
      </c>
      <c r="O155" s="26" t="s">
        <v>596</v>
      </c>
      <c r="P155" s="49" t="s">
        <v>722</v>
      </c>
      <c r="Q155" s="26" t="s">
        <v>809</v>
      </c>
      <c r="R155" s="35" t="s">
        <v>1655</v>
      </c>
      <c r="S155" s="26" t="s">
        <v>389</v>
      </c>
    </row>
    <row r="156" spans="1:19" x14ac:dyDescent="0.25">
      <c r="A156" s="4" t="s">
        <v>15</v>
      </c>
      <c r="B156" s="4" t="s">
        <v>858</v>
      </c>
      <c r="C156" s="5" t="s">
        <v>859</v>
      </c>
      <c r="D156" s="5" t="s">
        <v>16</v>
      </c>
      <c r="E156" s="4" t="s">
        <v>2142</v>
      </c>
      <c r="F156" s="23" t="s">
        <v>2157</v>
      </c>
      <c r="G156" s="4" t="s">
        <v>386</v>
      </c>
      <c r="H156" s="4" t="s">
        <v>860</v>
      </c>
      <c r="I156" s="4" t="s">
        <v>843</v>
      </c>
      <c r="J156" s="4" t="s">
        <v>393</v>
      </c>
      <c r="K156" s="4" t="s">
        <v>2173</v>
      </c>
      <c r="L156" s="4" t="s">
        <v>389</v>
      </c>
      <c r="M156" s="4" t="s">
        <v>516</v>
      </c>
      <c r="N156" s="5" t="s">
        <v>2301</v>
      </c>
      <c r="O156" s="4" t="s">
        <v>584</v>
      </c>
      <c r="P156" s="4" t="s">
        <v>612</v>
      </c>
      <c r="Q156" s="4" t="s">
        <v>784</v>
      </c>
      <c r="R156" s="5" t="s">
        <v>861</v>
      </c>
      <c r="S156" s="4" t="s">
        <v>389</v>
      </c>
    </row>
    <row r="157" spans="1:19" x14ac:dyDescent="0.25">
      <c r="A157" s="4" t="s">
        <v>2475</v>
      </c>
      <c r="B157" s="4" t="s">
        <v>1475</v>
      </c>
      <c r="C157" s="4" t="s">
        <v>1476</v>
      </c>
      <c r="D157" s="5" t="s">
        <v>219</v>
      </c>
      <c r="E157" s="4" t="s">
        <v>2144</v>
      </c>
      <c r="F157" s="23" t="s">
        <v>2156</v>
      </c>
      <c r="G157" s="4" t="s">
        <v>386</v>
      </c>
      <c r="H157" s="4" t="s">
        <v>860</v>
      </c>
      <c r="I157" s="4" t="s">
        <v>1477</v>
      </c>
      <c r="J157" s="4" t="s">
        <v>459</v>
      </c>
      <c r="K157" s="4" t="s">
        <v>2172</v>
      </c>
      <c r="L157" s="4" t="s">
        <v>509</v>
      </c>
      <c r="M157" s="4" t="s">
        <v>2285</v>
      </c>
      <c r="N157" s="5" t="s">
        <v>2300</v>
      </c>
      <c r="O157" s="4" t="s">
        <v>584</v>
      </c>
      <c r="P157" s="4" t="s">
        <v>697</v>
      </c>
      <c r="Q157" s="4" t="s">
        <v>2077</v>
      </c>
      <c r="R157" s="10" t="s">
        <v>1478</v>
      </c>
      <c r="S157" s="4" t="s">
        <v>954</v>
      </c>
    </row>
    <row r="158" spans="1:19" x14ac:dyDescent="0.25">
      <c r="A158" s="30" t="s">
        <v>7</v>
      </c>
      <c r="B158" s="30" t="s">
        <v>835</v>
      </c>
      <c r="C158" s="30" t="s">
        <v>836</v>
      </c>
      <c r="D158" s="30">
        <v>1854</v>
      </c>
      <c r="E158" s="30" t="s">
        <v>2310</v>
      </c>
      <c r="F158" s="30" t="s">
        <v>2157</v>
      </c>
      <c r="G158" s="30" t="s">
        <v>383</v>
      </c>
      <c r="H158" s="30" t="s">
        <v>828</v>
      </c>
      <c r="I158" s="30" t="s">
        <v>829</v>
      </c>
      <c r="J158" s="28" t="s">
        <v>443</v>
      </c>
      <c r="K158" s="30" t="s">
        <v>2173</v>
      </c>
      <c r="L158" s="30" t="s">
        <v>389</v>
      </c>
      <c r="M158" s="30" t="s">
        <v>2244</v>
      </c>
      <c r="N158" s="30" t="s">
        <v>577</v>
      </c>
      <c r="O158" s="30" t="s">
        <v>584</v>
      </c>
      <c r="P158" s="31" t="s">
        <v>607</v>
      </c>
      <c r="Q158" s="30" t="s">
        <v>782</v>
      </c>
      <c r="R158" s="30" t="s">
        <v>837</v>
      </c>
      <c r="S158" s="30" t="s">
        <v>389</v>
      </c>
    </row>
    <row r="159" spans="1:19" x14ac:dyDescent="0.25">
      <c r="A159" s="26" t="s">
        <v>307</v>
      </c>
      <c r="B159" s="26" t="s">
        <v>1757</v>
      </c>
      <c r="C159" s="26" t="s">
        <v>1758</v>
      </c>
      <c r="D159" s="32">
        <v>1927</v>
      </c>
      <c r="E159" s="26" t="s">
        <v>2136</v>
      </c>
      <c r="F159" s="26" t="s">
        <v>2157</v>
      </c>
      <c r="G159" s="26" t="s">
        <v>383</v>
      </c>
      <c r="H159" s="26" t="s">
        <v>860</v>
      </c>
      <c r="I159" s="26" t="s">
        <v>843</v>
      </c>
      <c r="J159" s="26" t="s">
        <v>392</v>
      </c>
      <c r="K159" s="26" t="s">
        <v>2173</v>
      </c>
      <c r="L159" s="26" t="s">
        <v>389</v>
      </c>
      <c r="M159" s="26" t="s">
        <v>521</v>
      </c>
      <c r="N159" s="32" t="s">
        <v>577</v>
      </c>
      <c r="O159" s="26" t="s">
        <v>584</v>
      </c>
      <c r="P159" s="26" t="s">
        <v>745</v>
      </c>
      <c r="Q159" s="26" t="s">
        <v>800</v>
      </c>
      <c r="R159" s="34" t="s">
        <v>1759</v>
      </c>
      <c r="S159" s="26" t="s">
        <v>389</v>
      </c>
    </row>
    <row r="160" spans="1:19" x14ac:dyDescent="0.25">
      <c r="A160" s="26" t="s">
        <v>328</v>
      </c>
      <c r="B160" s="26" t="s">
        <v>1807</v>
      </c>
      <c r="C160" s="26" t="s">
        <v>1808</v>
      </c>
      <c r="D160" s="32">
        <v>2004</v>
      </c>
      <c r="E160" s="26" t="s">
        <v>2136</v>
      </c>
      <c r="F160" s="26" t="s">
        <v>2157</v>
      </c>
      <c r="G160" s="26" t="s">
        <v>387</v>
      </c>
      <c r="H160" s="26" t="s">
        <v>898</v>
      </c>
      <c r="I160" s="26" t="s">
        <v>843</v>
      </c>
      <c r="J160" s="26" t="s">
        <v>486</v>
      </c>
      <c r="K160" s="26" t="s">
        <v>2173</v>
      </c>
      <c r="L160" s="26" t="s">
        <v>389</v>
      </c>
      <c r="M160" s="26" t="s">
        <v>2380</v>
      </c>
      <c r="N160" s="26" t="s">
        <v>577</v>
      </c>
      <c r="O160" s="26" t="s">
        <v>587</v>
      </c>
      <c r="P160" s="26" t="s">
        <v>754</v>
      </c>
      <c r="Q160" s="26" t="s">
        <v>800</v>
      </c>
      <c r="R160" s="32" t="s">
        <v>1809</v>
      </c>
      <c r="S160" s="26" t="s">
        <v>389</v>
      </c>
    </row>
    <row r="161" spans="1:19" x14ac:dyDescent="0.25">
      <c r="A161" s="26" t="s">
        <v>354</v>
      </c>
      <c r="B161" s="26" t="s">
        <v>1877</v>
      </c>
      <c r="C161" s="26" t="s">
        <v>1878</v>
      </c>
      <c r="D161" s="32">
        <v>2015</v>
      </c>
      <c r="E161" s="26" t="s">
        <v>2136</v>
      </c>
      <c r="F161" s="26" t="s">
        <v>2157</v>
      </c>
      <c r="G161" s="26" t="s">
        <v>387</v>
      </c>
      <c r="H161" s="26" t="s">
        <v>828</v>
      </c>
      <c r="I161" s="26" t="s">
        <v>1879</v>
      </c>
      <c r="J161" s="26" t="s">
        <v>461</v>
      </c>
      <c r="K161" s="26" t="s">
        <v>2173</v>
      </c>
      <c r="L161" s="26" t="s">
        <v>389</v>
      </c>
      <c r="M161" s="26" t="s">
        <v>567</v>
      </c>
      <c r="N161" s="26" t="s">
        <v>578</v>
      </c>
      <c r="O161" s="26" t="s">
        <v>584</v>
      </c>
      <c r="P161" s="26" t="s">
        <v>774</v>
      </c>
      <c r="Q161" s="26" t="s">
        <v>800</v>
      </c>
      <c r="R161" s="32" t="s">
        <v>1880</v>
      </c>
      <c r="S161" s="26" t="s">
        <v>389</v>
      </c>
    </row>
    <row r="162" spans="1:19" x14ac:dyDescent="0.25">
      <c r="A162" s="4" t="s">
        <v>13</v>
      </c>
      <c r="B162" s="4" t="s">
        <v>850</v>
      </c>
      <c r="C162" s="5" t="s">
        <v>851</v>
      </c>
      <c r="D162" s="5">
        <v>1932</v>
      </c>
      <c r="E162" s="4" t="s">
        <v>2139</v>
      </c>
      <c r="F162" s="4" t="s">
        <v>2157</v>
      </c>
      <c r="G162" s="4" t="s">
        <v>385</v>
      </c>
      <c r="H162" s="4" t="s">
        <v>852</v>
      </c>
      <c r="I162" s="4" t="s">
        <v>843</v>
      </c>
      <c r="J162" s="4" t="s">
        <v>2162</v>
      </c>
      <c r="K162" s="4" t="s">
        <v>2173</v>
      </c>
      <c r="L162" s="4" t="s">
        <v>389</v>
      </c>
      <c r="M162" s="4" t="s">
        <v>527</v>
      </c>
      <c r="N162" s="5" t="s">
        <v>2301</v>
      </c>
      <c r="O162" s="4" t="s">
        <v>587</v>
      </c>
      <c r="P162" s="4" t="s">
        <v>610</v>
      </c>
      <c r="Q162" s="4" t="s">
        <v>2074</v>
      </c>
      <c r="R162" s="9" t="s">
        <v>853</v>
      </c>
      <c r="S162" s="4" t="s">
        <v>389</v>
      </c>
    </row>
    <row r="163" spans="1:19" x14ac:dyDescent="0.25">
      <c r="A163" s="26" t="s">
        <v>347</v>
      </c>
      <c r="B163" s="26" t="s">
        <v>1857</v>
      </c>
      <c r="C163" s="26" t="s">
        <v>730</v>
      </c>
      <c r="D163" s="32">
        <v>2010</v>
      </c>
      <c r="E163" s="26" t="s">
        <v>2306</v>
      </c>
      <c r="F163" s="26" t="s">
        <v>2156</v>
      </c>
      <c r="G163" s="26" t="s">
        <v>383</v>
      </c>
      <c r="H163" s="26" t="s">
        <v>898</v>
      </c>
      <c r="I163" s="26" t="s">
        <v>843</v>
      </c>
      <c r="J163" s="28" t="s">
        <v>464</v>
      </c>
      <c r="K163" s="26" t="s">
        <v>2173</v>
      </c>
      <c r="L163" s="26" t="s">
        <v>389</v>
      </c>
      <c r="M163" s="26" t="s">
        <v>564</v>
      </c>
      <c r="N163" s="26" t="s">
        <v>578</v>
      </c>
      <c r="O163" s="26" t="s">
        <v>584</v>
      </c>
      <c r="P163" s="26" t="s">
        <v>730</v>
      </c>
      <c r="Q163" s="26" t="s">
        <v>800</v>
      </c>
      <c r="R163" s="32" t="s">
        <v>1723</v>
      </c>
      <c r="S163" s="26" t="s">
        <v>954</v>
      </c>
    </row>
    <row r="164" spans="1:19" x14ac:dyDescent="0.25">
      <c r="A164" s="4" t="s">
        <v>223</v>
      </c>
      <c r="B164" s="4" t="s">
        <v>1488</v>
      </c>
      <c r="C164" s="4" t="s">
        <v>1489</v>
      </c>
      <c r="D164" s="5">
        <v>2015</v>
      </c>
      <c r="E164" s="4" t="s">
        <v>2141</v>
      </c>
      <c r="F164" s="23" t="s">
        <v>2156</v>
      </c>
      <c r="G164" s="4" t="s">
        <v>386</v>
      </c>
      <c r="H164" s="4" t="s">
        <v>898</v>
      </c>
      <c r="I164" s="4" t="s">
        <v>843</v>
      </c>
      <c r="J164" s="4" t="s">
        <v>393</v>
      </c>
      <c r="K164" s="4" t="s">
        <v>2173</v>
      </c>
      <c r="L164" s="4" t="s">
        <v>389</v>
      </c>
      <c r="M164" s="4" t="s">
        <v>2184</v>
      </c>
      <c r="N164" s="5" t="s">
        <v>2300</v>
      </c>
      <c r="O164" s="4" t="s">
        <v>584</v>
      </c>
      <c r="P164" s="4" t="s">
        <v>666</v>
      </c>
      <c r="Q164" s="4" t="s">
        <v>787</v>
      </c>
      <c r="R164" s="10" t="s">
        <v>1490</v>
      </c>
      <c r="S164" s="4" t="s">
        <v>389</v>
      </c>
    </row>
    <row r="165" spans="1:19" x14ac:dyDescent="0.25">
      <c r="A165" s="4" t="s">
        <v>221</v>
      </c>
      <c r="B165" s="4" t="s">
        <v>1482</v>
      </c>
      <c r="C165" s="4" t="s">
        <v>1483</v>
      </c>
      <c r="D165" s="5">
        <v>2015</v>
      </c>
      <c r="E165" s="4" t="s">
        <v>2136</v>
      </c>
      <c r="F165" s="23" t="s">
        <v>2156</v>
      </c>
      <c r="G165" s="4" t="s">
        <v>386</v>
      </c>
      <c r="H165" s="4" t="s">
        <v>925</v>
      </c>
      <c r="I165" s="4" t="s">
        <v>843</v>
      </c>
      <c r="J165" s="4" t="s">
        <v>400</v>
      </c>
      <c r="K165" s="4" t="s">
        <v>2173</v>
      </c>
      <c r="L165" s="4" t="s">
        <v>389</v>
      </c>
      <c r="M165" s="4" t="s">
        <v>2217</v>
      </c>
      <c r="N165" s="5" t="s">
        <v>2300</v>
      </c>
      <c r="O165" s="4" t="s">
        <v>584</v>
      </c>
      <c r="P165" s="4" t="s">
        <v>703</v>
      </c>
      <c r="Q165" s="4" t="s">
        <v>787</v>
      </c>
      <c r="R165" s="13" t="s">
        <v>1484</v>
      </c>
      <c r="S165" s="4" t="s">
        <v>389</v>
      </c>
    </row>
    <row r="166" spans="1:19" x14ac:dyDescent="0.25">
      <c r="A166" s="2" t="s">
        <v>232</v>
      </c>
      <c r="B166" s="4" t="s">
        <v>1517</v>
      </c>
      <c r="C166" s="4" t="s">
        <v>1518</v>
      </c>
      <c r="D166" s="5">
        <v>2016</v>
      </c>
      <c r="E166" s="4" t="s">
        <v>2136</v>
      </c>
      <c r="F166" s="23" t="s">
        <v>2156</v>
      </c>
      <c r="G166" s="4" t="s">
        <v>386</v>
      </c>
      <c r="H166" s="4" t="s">
        <v>2111</v>
      </c>
      <c r="I166" s="4" t="s">
        <v>2112</v>
      </c>
      <c r="J166" s="4" t="s">
        <v>400</v>
      </c>
      <c r="K166" s="4" t="s">
        <v>2173</v>
      </c>
      <c r="L166" s="4" t="s">
        <v>389</v>
      </c>
      <c r="M166" s="4" t="s">
        <v>2223</v>
      </c>
      <c r="N166" s="5" t="s">
        <v>2300</v>
      </c>
      <c r="O166" s="4" t="s">
        <v>584</v>
      </c>
      <c r="P166" s="4" t="s">
        <v>703</v>
      </c>
      <c r="Q166" s="4" t="s">
        <v>787</v>
      </c>
      <c r="R166" s="10" t="s">
        <v>1519</v>
      </c>
      <c r="S166" s="4" t="s">
        <v>389</v>
      </c>
    </row>
    <row r="167" spans="1:19" x14ac:dyDescent="0.25">
      <c r="A167" s="4" t="s">
        <v>246</v>
      </c>
      <c r="B167" s="4" t="s">
        <v>1559</v>
      </c>
      <c r="C167" s="4" t="s">
        <v>1560</v>
      </c>
      <c r="D167" s="5">
        <v>2018</v>
      </c>
      <c r="E167" s="4" t="s">
        <v>2136</v>
      </c>
      <c r="F167" s="23" t="s">
        <v>2157</v>
      </c>
      <c r="G167" s="4" t="s">
        <v>386</v>
      </c>
      <c r="H167" s="4" t="s">
        <v>860</v>
      </c>
      <c r="I167" s="4" t="s">
        <v>843</v>
      </c>
      <c r="J167" s="4" t="s">
        <v>466</v>
      </c>
      <c r="K167" s="4" t="s">
        <v>2173</v>
      </c>
      <c r="L167" s="4" t="s">
        <v>389</v>
      </c>
      <c r="M167" s="4" t="s">
        <v>2288</v>
      </c>
      <c r="N167" s="4" t="s">
        <v>2299</v>
      </c>
      <c r="O167" s="4" t="s">
        <v>584</v>
      </c>
      <c r="P167" s="4" t="s">
        <v>711</v>
      </c>
      <c r="Q167" s="4" t="s">
        <v>787</v>
      </c>
      <c r="R167" s="5" t="s">
        <v>1561</v>
      </c>
      <c r="S167" s="4" t="s">
        <v>389</v>
      </c>
    </row>
    <row r="168" spans="1:19" x14ac:dyDescent="0.25">
      <c r="A168" s="26" t="s">
        <v>281</v>
      </c>
      <c r="B168" s="26" t="s">
        <v>1682</v>
      </c>
      <c r="C168" s="26" t="s">
        <v>1683</v>
      </c>
      <c r="D168" s="32">
        <v>2013</v>
      </c>
      <c r="E168" s="26" t="s">
        <v>2139</v>
      </c>
      <c r="F168" s="26" t="s">
        <v>2156</v>
      </c>
      <c r="G168" s="26" t="s">
        <v>384</v>
      </c>
      <c r="H168" s="26" t="s">
        <v>1347</v>
      </c>
      <c r="I168" s="26" t="s">
        <v>1213</v>
      </c>
      <c r="J168" s="28" t="s">
        <v>2163</v>
      </c>
      <c r="K168" s="26" t="s">
        <v>2173</v>
      </c>
      <c r="L168" s="26" t="s">
        <v>389</v>
      </c>
      <c r="M168" s="26" t="s">
        <v>519</v>
      </c>
      <c r="N168" s="32" t="s">
        <v>577</v>
      </c>
      <c r="O168" s="26" t="s">
        <v>584</v>
      </c>
      <c r="P168" s="49" t="s">
        <v>725</v>
      </c>
      <c r="Q168" s="26" t="s">
        <v>812</v>
      </c>
      <c r="R168" s="35" t="s">
        <v>1684</v>
      </c>
      <c r="S168" s="26" t="s">
        <v>389</v>
      </c>
    </row>
    <row r="169" spans="1:19" x14ac:dyDescent="0.25">
      <c r="A169" s="4" t="s">
        <v>187</v>
      </c>
      <c r="B169" s="4" t="s">
        <v>1372</v>
      </c>
      <c r="C169" s="4" t="s">
        <v>1373</v>
      </c>
      <c r="D169" s="5">
        <v>2012</v>
      </c>
      <c r="E169" s="4" t="s">
        <v>2139</v>
      </c>
      <c r="F169" s="23" t="s">
        <v>2156</v>
      </c>
      <c r="G169" s="4" t="s">
        <v>383</v>
      </c>
      <c r="H169" s="4" t="s">
        <v>898</v>
      </c>
      <c r="I169" s="4" t="s">
        <v>843</v>
      </c>
      <c r="J169" s="21" t="s">
        <v>448</v>
      </c>
      <c r="K169" s="4" t="s">
        <v>2173</v>
      </c>
      <c r="L169" s="4" t="s">
        <v>389</v>
      </c>
      <c r="M169" s="4" t="s">
        <v>516</v>
      </c>
      <c r="N169" s="5" t="s">
        <v>2301</v>
      </c>
      <c r="O169" s="4" t="s">
        <v>587</v>
      </c>
      <c r="P169" s="4" t="s">
        <v>690</v>
      </c>
      <c r="Q169" s="4" t="s">
        <v>786</v>
      </c>
      <c r="R169" s="5" t="s">
        <v>1374</v>
      </c>
      <c r="S169" s="2" t="s">
        <v>389</v>
      </c>
    </row>
    <row r="170" spans="1:19" x14ac:dyDescent="0.25">
      <c r="A170" s="4" t="s">
        <v>202</v>
      </c>
      <c r="B170" s="2" t="s">
        <v>1421</v>
      </c>
      <c r="C170" s="4" t="s">
        <v>1422</v>
      </c>
      <c r="D170" s="5">
        <v>2013</v>
      </c>
      <c r="E170" s="4" t="s">
        <v>2144</v>
      </c>
      <c r="F170" s="23" t="s">
        <v>2156</v>
      </c>
      <c r="G170" s="4" t="s">
        <v>387</v>
      </c>
      <c r="H170" s="4" t="s">
        <v>1423</v>
      </c>
      <c r="I170" s="4" t="s">
        <v>1424</v>
      </c>
      <c r="J170" s="4" t="s">
        <v>453</v>
      </c>
      <c r="K170" s="4" t="s">
        <v>2172</v>
      </c>
      <c r="L170" s="4" t="s">
        <v>508</v>
      </c>
      <c r="M170" s="4" t="s">
        <v>2206</v>
      </c>
      <c r="N170" s="5" t="s">
        <v>2300</v>
      </c>
      <c r="O170" s="4" t="s">
        <v>584</v>
      </c>
      <c r="P170" s="4" t="s">
        <v>697</v>
      </c>
      <c r="Q170" s="4" t="s">
        <v>2077</v>
      </c>
      <c r="R170" s="10" t="s">
        <v>1425</v>
      </c>
      <c r="S170" s="4" t="s">
        <v>389</v>
      </c>
    </row>
    <row r="171" spans="1:19" x14ac:dyDescent="0.25">
      <c r="A171" s="4" t="s">
        <v>203</v>
      </c>
      <c r="B171" s="4" t="s">
        <v>1426</v>
      </c>
      <c r="C171" s="4" t="s">
        <v>1427</v>
      </c>
      <c r="D171" s="5">
        <v>2013</v>
      </c>
      <c r="E171" s="4" t="s">
        <v>2139</v>
      </c>
      <c r="F171" s="23" t="s">
        <v>2156</v>
      </c>
      <c r="G171" s="4" t="s">
        <v>387</v>
      </c>
      <c r="H171" s="4" t="s">
        <v>1423</v>
      </c>
      <c r="I171" s="4" t="s">
        <v>1424</v>
      </c>
      <c r="J171" s="4" t="s">
        <v>453</v>
      </c>
      <c r="K171" s="4" t="s">
        <v>2172</v>
      </c>
      <c r="L171" s="4" t="s">
        <v>508</v>
      </c>
      <c r="M171" s="4" t="s">
        <v>533</v>
      </c>
      <c r="N171" s="5" t="s">
        <v>2300</v>
      </c>
      <c r="O171" s="4" t="s">
        <v>584</v>
      </c>
      <c r="P171" s="20" t="s">
        <v>698</v>
      </c>
      <c r="Q171" s="4" t="s">
        <v>785</v>
      </c>
      <c r="R171" s="15" t="s">
        <v>1428</v>
      </c>
      <c r="S171" s="4" t="s">
        <v>389</v>
      </c>
    </row>
    <row r="172" spans="1:19" x14ac:dyDescent="0.25">
      <c r="A172" s="4" t="s">
        <v>204</v>
      </c>
      <c r="B172" s="4" t="s">
        <v>1429</v>
      </c>
      <c r="C172" s="4" t="s">
        <v>1430</v>
      </c>
      <c r="D172" s="5">
        <v>2013</v>
      </c>
      <c r="E172" s="4" t="s">
        <v>2136</v>
      </c>
      <c r="F172" s="23" t="s">
        <v>2157</v>
      </c>
      <c r="G172" s="4" t="s">
        <v>387</v>
      </c>
      <c r="H172" s="4" t="s">
        <v>1423</v>
      </c>
      <c r="I172" s="4" t="s">
        <v>1424</v>
      </c>
      <c r="J172" s="4" t="s">
        <v>453</v>
      </c>
      <c r="K172" s="4" t="s">
        <v>2173</v>
      </c>
      <c r="L172" s="4" t="s">
        <v>389</v>
      </c>
      <c r="M172" s="4" t="s">
        <v>2207</v>
      </c>
      <c r="N172" s="5" t="s">
        <v>2300</v>
      </c>
      <c r="O172" s="4" t="s">
        <v>591</v>
      </c>
      <c r="P172" s="20" t="s">
        <v>699</v>
      </c>
      <c r="Q172" s="4" t="s">
        <v>785</v>
      </c>
      <c r="R172" s="9" t="s">
        <v>1431</v>
      </c>
      <c r="S172" s="4" t="s">
        <v>389</v>
      </c>
    </row>
    <row r="173" spans="1:19" x14ac:dyDescent="0.25">
      <c r="A173" s="4" t="s">
        <v>205</v>
      </c>
      <c r="B173" s="4" t="s">
        <v>1432</v>
      </c>
      <c r="C173" s="4" t="s">
        <v>1433</v>
      </c>
      <c r="D173" s="5">
        <v>2013</v>
      </c>
      <c r="E173" s="4" t="s">
        <v>2139</v>
      </c>
      <c r="F173" s="23" t="s">
        <v>2156</v>
      </c>
      <c r="G173" s="4" t="s">
        <v>387</v>
      </c>
      <c r="H173" s="4" t="s">
        <v>1423</v>
      </c>
      <c r="I173" s="4" t="s">
        <v>1424</v>
      </c>
      <c r="J173" s="4" t="s">
        <v>453</v>
      </c>
      <c r="K173" s="4" t="s">
        <v>2172</v>
      </c>
      <c r="L173" s="4" t="s">
        <v>508</v>
      </c>
      <c r="M173" s="4" t="s">
        <v>533</v>
      </c>
      <c r="N173" s="5" t="s">
        <v>2300</v>
      </c>
      <c r="O173" s="4" t="s">
        <v>584</v>
      </c>
      <c r="P173" s="4" t="s">
        <v>691</v>
      </c>
      <c r="Q173" s="4" t="s">
        <v>2074</v>
      </c>
      <c r="R173" s="10" t="s">
        <v>1434</v>
      </c>
      <c r="S173" s="4" t="s">
        <v>954</v>
      </c>
    </row>
    <row r="174" spans="1:19" x14ac:dyDescent="0.25">
      <c r="A174" s="28" t="s">
        <v>167</v>
      </c>
      <c r="B174" s="28" t="s">
        <v>1317</v>
      </c>
      <c r="C174" s="28" t="s">
        <v>1318</v>
      </c>
      <c r="D174" s="30">
        <v>2010</v>
      </c>
      <c r="E174" s="28" t="s">
        <v>2307</v>
      </c>
      <c r="F174" s="28" t="s">
        <v>2156</v>
      </c>
      <c r="G174" s="28" t="s">
        <v>384</v>
      </c>
      <c r="H174" s="28" t="s">
        <v>828</v>
      </c>
      <c r="I174" s="28" t="s">
        <v>1319</v>
      </c>
      <c r="J174" s="28" t="s">
        <v>2319</v>
      </c>
      <c r="K174" s="28" t="s">
        <v>2173</v>
      </c>
      <c r="L174" s="28" t="s">
        <v>389</v>
      </c>
      <c r="M174" s="28" t="s">
        <v>2358</v>
      </c>
      <c r="N174" s="30" t="s">
        <v>578</v>
      </c>
      <c r="O174" s="28" t="s">
        <v>584</v>
      </c>
      <c r="P174" s="28" t="s">
        <v>676</v>
      </c>
      <c r="Q174" s="28" t="s">
        <v>796</v>
      </c>
      <c r="R174" s="38" t="s">
        <v>1320</v>
      </c>
      <c r="S174" s="39" t="s">
        <v>389</v>
      </c>
    </row>
    <row r="175" spans="1:19" x14ac:dyDescent="0.25">
      <c r="A175" s="4" t="s">
        <v>25</v>
      </c>
      <c r="B175" s="4" t="s">
        <v>896</v>
      </c>
      <c r="C175" s="4" t="s">
        <v>897</v>
      </c>
      <c r="D175" s="5">
        <v>1976</v>
      </c>
      <c r="E175" s="4" t="s">
        <v>2139</v>
      </c>
      <c r="F175" s="4" t="s">
        <v>2156</v>
      </c>
      <c r="G175" s="4" t="s">
        <v>387</v>
      </c>
      <c r="H175" s="4" t="s">
        <v>898</v>
      </c>
      <c r="I175" s="4" t="s">
        <v>843</v>
      </c>
      <c r="J175" s="4" t="s">
        <v>392</v>
      </c>
      <c r="K175" s="4" t="s">
        <v>2173</v>
      </c>
      <c r="L175" s="4" t="s">
        <v>389</v>
      </c>
      <c r="M175" s="4" t="s">
        <v>2185</v>
      </c>
      <c r="N175" s="5" t="s">
        <v>2301</v>
      </c>
      <c r="O175" s="4" t="s">
        <v>589</v>
      </c>
      <c r="P175" s="4" t="s">
        <v>618</v>
      </c>
      <c r="Q175" s="4" t="s">
        <v>784</v>
      </c>
      <c r="R175" s="5" t="s">
        <v>899</v>
      </c>
      <c r="S175" s="4" t="s">
        <v>389</v>
      </c>
    </row>
    <row r="176" spans="1:19" x14ac:dyDescent="0.25">
      <c r="A176" s="26" t="s">
        <v>362</v>
      </c>
      <c r="B176" s="26" t="s">
        <v>1903</v>
      </c>
      <c r="C176" s="26" t="s">
        <v>1904</v>
      </c>
      <c r="D176" s="32" t="s">
        <v>363</v>
      </c>
      <c r="E176" s="30" t="s">
        <v>2310</v>
      </c>
      <c r="F176" s="26" t="s">
        <v>2157</v>
      </c>
      <c r="G176" s="26" t="s">
        <v>390</v>
      </c>
      <c r="H176" s="26" t="s">
        <v>1905</v>
      </c>
      <c r="I176" s="26" t="s">
        <v>1213</v>
      </c>
      <c r="J176" s="28" t="s">
        <v>443</v>
      </c>
      <c r="K176" s="26" t="s">
        <v>2173</v>
      </c>
      <c r="L176" s="26" t="s">
        <v>389</v>
      </c>
      <c r="M176" s="26" t="s">
        <v>573</v>
      </c>
      <c r="N176" s="32" t="s">
        <v>577</v>
      </c>
      <c r="O176" s="26" t="s">
        <v>588</v>
      </c>
      <c r="P176" s="26" t="s">
        <v>777</v>
      </c>
      <c r="Q176" s="26" t="s">
        <v>819</v>
      </c>
      <c r="R176" s="32" t="s">
        <v>1906</v>
      </c>
      <c r="S176" s="26" t="s">
        <v>834</v>
      </c>
    </row>
    <row r="177" spans="1:19" x14ac:dyDescent="0.25">
      <c r="A177" s="4" t="s">
        <v>151</v>
      </c>
      <c r="B177" s="4" t="s">
        <v>1273</v>
      </c>
      <c r="C177" s="4" t="s">
        <v>1274</v>
      </c>
      <c r="D177" s="5">
        <v>2010</v>
      </c>
      <c r="E177" s="4" t="s">
        <v>2138</v>
      </c>
      <c r="F177" s="23" t="s">
        <v>2156</v>
      </c>
      <c r="G177" s="4" t="s">
        <v>384</v>
      </c>
      <c r="H177" s="4" t="s">
        <v>1177</v>
      </c>
      <c r="I177" s="4" t="s">
        <v>1275</v>
      </c>
      <c r="J177" s="4" t="s">
        <v>391</v>
      </c>
      <c r="K177" s="4" t="s">
        <v>2172</v>
      </c>
      <c r="L177" s="4" t="s">
        <v>496</v>
      </c>
      <c r="M177" s="4" t="s">
        <v>2203</v>
      </c>
      <c r="N177" s="4" t="s">
        <v>2300</v>
      </c>
      <c r="O177" s="4" t="s">
        <v>584</v>
      </c>
      <c r="P177" s="4" t="s">
        <v>496</v>
      </c>
      <c r="Q177" s="4" t="s">
        <v>2077</v>
      </c>
      <c r="R177" s="5" t="s">
        <v>1276</v>
      </c>
      <c r="S177" s="2" t="s">
        <v>954</v>
      </c>
    </row>
    <row r="178" spans="1:19" x14ac:dyDescent="0.25">
      <c r="A178" s="26" t="s">
        <v>335</v>
      </c>
      <c r="B178" s="26" t="s">
        <v>1824</v>
      </c>
      <c r="C178" s="26" t="s">
        <v>1825</v>
      </c>
      <c r="D178" s="32">
        <v>2005</v>
      </c>
      <c r="E178" s="26" t="s">
        <v>2136</v>
      </c>
      <c r="F178" s="26" t="s">
        <v>2157</v>
      </c>
      <c r="G178" s="26" t="s">
        <v>386</v>
      </c>
      <c r="H178" s="26" t="s">
        <v>860</v>
      </c>
      <c r="I178" s="26" t="s">
        <v>843</v>
      </c>
      <c r="J178" s="26" t="s">
        <v>393</v>
      </c>
      <c r="K178" s="26" t="s">
        <v>2173</v>
      </c>
      <c r="L178" s="26" t="s">
        <v>389</v>
      </c>
      <c r="M178" s="26" t="s">
        <v>2371</v>
      </c>
      <c r="N178" s="26" t="s">
        <v>578</v>
      </c>
      <c r="O178" s="26" t="s">
        <v>584</v>
      </c>
      <c r="P178" s="26" t="s">
        <v>760</v>
      </c>
      <c r="Q178" s="26" t="s">
        <v>800</v>
      </c>
      <c r="R178" s="32" t="s">
        <v>1826</v>
      </c>
      <c r="S178" s="26" t="s">
        <v>389</v>
      </c>
    </row>
    <row r="179" spans="1:19" x14ac:dyDescent="0.25">
      <c r="A179" s="26" t="s">
        <v>353</v>
      </c>
      <c r="B179" s="26" t="s">
        <v>1874</v>
      </c>
      <c r="C179" s="26" t="s">
        <v>1875</v>
      </c>
      <c r="D179" s="32">
        <v>2014</v>
      </c>
      <c r="E179" s="26" t="s">
        <v>2154</v>
      </c>
      <c r="F179" s="26" t="s">
        <v>2157</v>
      </c>
      <c r="G179" s="26" t="s">
        <v>386</v>
      </c>
      <c r="H179" s="26" t="s">
        <v>925</v>
      </c>
      <c r="I179" s="26" t="s">
        <v>2124</v>
      </c>
      <c r="J179" s="26" t="s">
        <v>492</v>
      </c>
      <c r="K179" s="26" t="s">
        <v>2173</v>
      </c>
      <c r="L179" s="26" t="s">
        <v>389</v>
      </c>
      <c r="M179" s="26" t="s">
        <v>565</v>
      </c>
      <c r="N179" s="26" t="s">
        <v>578</v>
      </c>
      <c r="O179" s="26" t="s">
        <v>598</v>
      </c>
      <c r="P179" s="26" t="s">
        <v>773</v>
      </c>
      <c r="Q179" s="26" t="s">
        <v>800</v>
      </c>
      <c r="R179" s="32" t="s">
        <v>1876</v>
      </c>
      <c r="S179" s="26" t="s">
        <v>389</v>
      </c>
    </row>
    <row r="180" spans="1:19" x14ac:dyDescent="0.25">
      <c r="A180" s="4" t="s">
        <v>100</v>
      </c>
      <c r="B180" s="4" t="s">
        <v>1117</v>
      </c>
      <c r="C180" s="4" t="s">
        <v>1118</v>
      </c>
      <c r="D180" s="5">
        <v>2005</v>
      </c>
      <c r="E180" s="4" t="s">
        <v>2138</v>
      </c>
      <c r="F180" s="23" t="s">
        <v>2156</v>
      </c>
      <c r="G180" s="4" t="s">
        <v>386</v>
      </c>
      <c r="H180" s="4" t="s">
        <v>925</v>
      </c>
      <c r="I180" s="4" t="s">
        <v>1119</v>
      </c>
      <c r="J180" s="4" t="s">
        <v>400</v>
      </c>
      <c r="K180" s="4" t="s">
        <v>2173</v>
      </c>
      <c r="L180" s="4" t="s">
        <v>389</v>
      </c>
      <c r="M180" s="4" t="s">
        <v>2218</v>
      </c>
      <c r="N180" s="5" t="s">
        <v>2300</v>
      </c>
      <c r="O180" s="4" t="s">
        <v>584</v>
      </c>
      <c r="P180" s="4" t="s">
        <v>496</v>
      </c>
      <c r="Q180" s="4" t="s">
        <v>2077</v>
      </c>
      <c r="R180" s="22" t="s">
        <v>1120</v>
      </c>
      <c r="S180" s="4" t="s">
        <v>389</v>
      </c>
    </row>
    <row r="181" spans="1:19" x14ac:dyDescent="0.25">
      <c r="A181" s="4" t="s">
        <v>46</v>
      </c>
      <c r="B181" s="4" t="s">
        <v>963</v>
      </c>
      <c r="C181" s="4" t="s">
        <v>964</v>
      </c>
      <c r="D181" s="5">
        <v>1992</v>
      </c>
      <c r="E181" s="4" t="s">
        <v>2139</v>
      </c>
      <c r="F181" s="23" t="s">
        <v>2156</v>
      </c>
      <c r="G181" s="4" t="s">
        <v>385</v>
      </c>
      <c r="H181" s="4" t="s">
        <v>965</v>
      </c>
      <c r="I181" s="4" t="s">
        <v>843</v>
      </c>
      <c r="J181" s="4" t="s">
        <v>403</v>
      </c>
      <c r="K181" s="4" t="s">
        <v>2173</v>
      </c>
      <c r="L181" s="4" t="s">
        <v>389</v>
      </c>
      <c r="M181" s="4" t="s">
        <v>2225</v>
      </c>
      <c r="N181" s="5" t="s">
        <v>2301</v>
      </c>
      <c r="O181" s="4" t="s">
        <v>587</v>
      </c>
      <c r="P181" s="4" t="s">
        <v>632</v>
      </c>
      <c r="Q181" s="4" t="s">
        <v>2074</v>
      </c>
      <c r="R181" s="11" t="s">
        <v>966</v>
      </c>
      <c r="S181" s="4" t="s">
        <v>389</v>
      </c>
    </row>
    <row r="182" spans="1:19" x14ac:dyDescent="0.25">
      <c r="A182" s="4" t="s">
        <v>17</v>
      </c>
      <c r="B182" s="4" t="s">
        <v>862</v>
      </c>
      <c r="C182" s="4" t="s">
        <v>863</v>
      </c>
      <c r="D182" s="5">
        <v>1952</v>
      </c>
      <c r="E182" s="4" t="s">
        <v>2139</v>
      </c>
      <c r="F182" s="4" t="s">
        <v>2156</v>
      </c>
      <c r="G182" s="4" t="s">
        <v>386</v>
      </c>
      <c r="H182" s="4" t="s">
        <v>864</v>
      </c>
      <c r="I182" s="4" t="s">
        <v>843</v>
      </c>
      <c r="J182" s="4" t="s">
        <v>392</v>
      </c>
      <c r="K182" s="4" t="s">
        <v>2173</v>
      </c>
      <c r="L182" s="4" t="s">
        <v>389</v>
      </c>
      <c r="M182" s="4" t="s">
        <v>2263</v>
      </c>
      <c r="N182" s="5" t="s">
        <v>2301</v>
      </c>
      <c r="O182" s="4" t="s">
        <v>587</v>
      </c>
      <c r="P182" s="20" t="s">
        <v>613</v>
      </c>
      <c r="Q182" s="4" t="s">
        <v>2074</v>
      </c>
      <c r="R182" s="5" t="s">
        <v>865</v>
      </c>
      <c r="S182" s="4" t="s">
        <v>389</v>
      </c>
    </row>
    <row r="183" spans="1:19" x14ac:dyDescent="0.25">
      <c r="A183" s="4" t="s">
        <v>67</v>
      </c>
      <c r="B183" s="4" t="s">
        <v>1026</v>
      </c>
      <c r="C183" s="4" t="s">
        <v>1027</v>
      </c>
      <c r="D183" s="5">
        <v>1999</v>
      </c>
      <c r="E183" s="4" t="s">
        <v>2137</v>
      </c>
      <c r="F183" s="23" t="s">
        <v>2156</v>
      </c>
      <c r="G183" s="4" t="s">
        <v>385</v>
      </c>
      <c r="H183" s="4" t="s">
        <v>828</v>
      </c>
      <c r="I183" s="4" t="s">
        <v>1028</v>
      </c>
      <c r="J183" s="4" t="s">
        <v>2166</v>
      </c>
      <c r="K183" s="4" t="s">
        <v>2173</v>
      </c>
      <c r="L183" s="4" t="s">
        <v>389</v>
      </c>
      <c r="M183" s="4" t="s">
        <v>2239</v>
      </c>
      <c r="N183" s="5" t="s">
        <v>2300</v>
      </c>
      <c r="O183" s="4" t="s">
        <v>584</v>
      </c>
      <c r="P183" s="4" t="s">
        <v>646</v>
      </c>
      <c r="Q183" s="4" t="s">
        <v>786</v>
      </c>
      <c r="R183" s="9" t="s">
        <v>1029</v>
      </c>
      <c r="S183" s="4" t="s">
        <v>389</v>
      </c>
    </row>
    <row r="184" spans="1:19" x14ac:dyDescent="0.25">
      <c r="A184" s="4" t="s">
        <v>200</v>
      </c>
      <c r="B184" s="4" t="s">
        <v>1414</v>
      </c>
      <c r="C184" s="4" t="s">
        <v>1415</v>
      </c>
      <c r="D184" s="5">
        <v>2013</v>
      </c>
      <c r="E184" s="4" t="s">
        <v>2143</v>
      </c>
      <c r="F184" s="23" t="s">
        <v>2156</v>
      </c>
      <c r="G184" s="4" t="s">
        <v>384</v>
      </c>
      <c r="H184" s="4" t="s">
        <v>828</v>
      </c>
      <c r="I184" s="4" t="s">
        <v>902</v>
      </c>
      <c r="J184" s="23" t="s">
        <v>2164</v>
      </c>
      <c r="K184" s="4" t="s">
        <v>2172</v>
      </c>
      <c r="L184" s="4" t="s">
        <v>510</v>
      </c>
      <c r="M184" s="4" t="s">
        <v>2233</v>
      </c>
      <c r="N184" s="5" t="s">
        <v>2300</v>
      </c>
      <c r="O184" s="4" t="s">
        <v>584</v>
      </c>
      <c r="P184" s="4" t="s">
        <v>507</v>
      </c>
      <c r="Q184" s="4" t="s">
        <v>798</v>
      </c>
      <c r="R184" s="9" t="s">
        <v>1416</v>
      </c>
      <c r="S184" s="4" t="s">
        <v>389</v>
      </c>
    </row>
    <row r="185" spans="1:19" x14ac:dyDescent="0.25">
      <c r="A185" s="4" t="s">
        <v>2094</v>
      </c>
      <c r="B185" s="4" t="s">
        <v>1606</v>
      </c>
      <c r="C185" s="4" t="s">
        <v>1607</v>
      </c>
      <c r="D185" s="5">
        <v>2019</v>
      </c>
      <c r="E185" s="4" t="s">
        <v>2139</v>
      </c>
      <c r="F185" s="23" t="s">
        <v>2157</v>
      </c>
      <c r="G185" s="4" t="s">
        <v>386</v>
      </c>
      <c r="H185" s="4" t="s">
        <v>860</v>
      </c>
      <c r="I185" s="4" t="s">
        <v>1608</v>
      </c>
      <c r="J185" s="4" t="s">
        <v>469</v>
      </c>
      <c r="K185" s="4" t="s">
        <v>2173</v>
      </c>
      <c r="L185" s="4" t="s">
        <v>389</v>
      </c>
      <c r="M185" s="4" t="s">
        <v>537</v>
      </c>
      <c r="N185" s="4" t="s">
        <v>2300</v>
      </c>
      <c r="O185" s="4" t="s">
        <v>584</v>
      </c>
      <c r="P185" s="4" t="s">
        <v>715</v>
      </c>
      <c r="Q185" s="4" t="s">
        <v>787</v>
      </c>
      <c r="R185" s="5" t="s">
        <v>1609</v>
      </c>
      <c r="S185" s="4" t="s">
        <v>389</v>
      </c>
    </row>
    <row r="186" spans="1:19" x14ac:dyDescent="0.25">
      <c r="A186" s="4" t="s">
        <v>114</v>
      </c>
      <c r="B186" s="2" t="s">
        <v>1159</v>
      </c>
      <c r="C186" s="4" t="s">
        <v>1160</v>
      </c>
      <c r="D186" s="5">
        <v>2007</v>
      </c>
      <c r="E186" s="4" t="s">
        <v>2150</v>
      </c>
      <c r="F186" s="23" t="s">
        <v>2156</v>
      </c>
      <c r="G186" s="4" t="s">
        <v>384</v>
      </c>
      <c r="H186" s="4" t="s">
        <v>828</v>
      </c>
      <c r="I186" s="4" t="s">
        <v>902</v>
      </c>
      <c r="J186" s="23" t="s">
        <v>2164</v>
      </c>
      <c r="K186" s="4" t="s">
        <v>2173</v>
      </c>
      <c r="L186" s="4" t="s">
        <v>389</v>
      </c>
      <c r="M186" s="4" t="s">
        <v>516</v>
      </c>
      <c r="N186" s="5" t="s">
        <v>2300</v>
      </c>
      <c r="O186" s="4" t="s">
        <v>584</v>
      </c>
      <c r="P186" s="4" t="s">
        <v>669</v>
      </c>
      <c r="Q186" s="4" t="s">
        <v>790</v>
      </c>
      <c r="R186" s="15" t="s">
        <v>1161</v>
      </c>
      <c r="S186" s="4" t="s">
        <v>389</v>
      </c>
    </row>
    <row r="187" spans="1:19" x14ac:dyDescent="0.25">
      <c r="A187" s="28" t="s">
        <v>40</v>
      </c>
      <c r="B187" s="28" t="s">
        <v>938</v>
      </c>
      <c r="C187" s="28" t="s">
        <v>939</v>
      </c>
      <c r="D187" s="30">
        <v>1988</v>
      </c>
      <c r="E187" s="28" t="s">
        <v>2137</v>
      </c>
      <c r="F187" s="28" t="s">
        <v>2156</v>
      </c>
      <c r="G187" s="28" t="s">
        <v>386</v>
      </c>
      <c r="H187" s="28" t="s">
        <v>828</v>
      </c>
      <c r="I187" s="28" t="s">
        <v>829</v>
      </c>
      <c r="J187" s="28" t="s">
        <v>401</v>
      </c>
      <c r="K187" s="28" t="s">
        <v>2173</v>
      </c>
      <c r="L187" s="28" t="s">
        <v>389</v>
      </c>
      <c r="M187" s="28" t="s">
        <v>2372</v>
      </c>
      <c r="N187" s="30" t="s">
        <v>578</v>
      </c>
      <c r="O187" s="28" t="s">
        <v>584</v>
      </c>
      <c r="P187" s="28" t="s">
        <v>627</v>
      </c>
      <c r="Q187" s="28" t="s">
        <v>789</v>
      </c>
      <c r="R187" s="38" t="s">
        <v>940</v>
      </c>
      <c r="S187" s="28" t="s">
        <v>389</v>
      </c>
    </row>
    <row r="188" spans="1:19" x14ac:dyDescent="0.25">
      <c r="A188" s="4" t="s">
        <v>201</v>
      </c>
      <c r="B188" s="2" t="s">
        <v>1417</v>
      </c>
      <c r="C188" s="4" t="s">
        <v>1418</v>
      </c>
      <c r="D188" s="5">
        <v>2013</v>
      </c>
      <c r="E188" s="4" t="s">
        <v>2143</v>
      </c>
      <c r="F188" s="23" t="s">
        <v>2156</v>
      </c>
      <c r="G188" s="4" t="s">
        <v>385</v>
      </c>
      <c r="H188" s="4" t="s">
        <v>828</v>
      </c>
      <c r="I188" s="4" t="s">
        <v>1419</v>
      </c>
      <c r="J188" s="4" t="s">
        <v>452</v>
      </c>
      <c r="K188" s="4" t="s">
        <v>2173</v>
      </c>
      <c r="L188" s="4" t="s">
        <v>389</v>
      </c>
      <c r="M188" s="4" t="s">
        <v>531</v>
      </c>
      <c r="N188" s="5" t="s">
        <v>2300</v>
      </c>
      <c r="O188" s="4" t="s">
        <v>584</v>
      </c>
      <c r="P188" s="4" t="s">
        <v>507</v>
      </c>
      <c r="Q188" s="4" t="s">
        <v>798</v>
      </c>
      <c r="R188" s="10" t="s">
        <v>1420</v>
      </c>
      <c r="S188" s="4" t="s">
        <v>389</v>
      </c>
    </row>
    <row r="189" spans="1:19" x14ac:dyDescent="0.25">
      <c r="A189" s="4" t="s">
        <v>144</v>
      </c>
      <c r="B189" s="4" t="s">
        <v>1258</v>
      </c>
      <c r="C189" s="4" t="s">
        <v>1259</v>
      </c>
      <c r="D189" s="5" t="s">
        <v>145</v>
      </c>
      <c r="E189" s="4" t="s">
        <v>2137</v>
      </c>
      <c r="F189" s="23" t="s">
        <v>2157</v>
      </c>
      <c r="G189" s="4" t="s">
        <v>386</v>
      </c>
      <c r="H189" s="4" t="s">
        <v>1260</v>
      </c>
      <c r="I189" s="4" t="s">
        <v>843</v>
      </c>
      <c r="J189" s="4" t="s">
        <v>431</v>
      </c>
      <c r="K189" s="4" t="s">
        <v>2173</v>
      </c>
      <c r="L189" s="4" t="s">
        <v>389</v>
      </c>
      <c r="M189" s="4" t="s">
        <v>523</v>
      </c>
      <c r="N189" s="4" t="s">
        <v>2300</v>
      </c>
      <c r="O189" s="4" t="s">
        <v>584</v>
      </c>
      <c r="P189" s="4" t="s">
        <v>681</v>
      </c>
      <c r="Q189" s="4" t="s">
        <v>787</v>
      </c>
      <c r="R189" s="5" t="s">
        <v>1261</v>
      </c>
      <c r="S189" s="2" t="s">
        <v>389</v>
      </c>
    </row>
    <row r="190" spans="1:19" x14ac:dyDescent="0.25">
      <c r="A190" s="4" t="s">
        <v>19</v>
      </c>
      <c r="B190" s="4" t="s">
        <v>870</v>
      </c>
      <c r="C190" s="5" t="s">
        <v>871</v>
      </c>
      <c r="D190" s="5">
        <v>1954</v>
      </c>
      <c r="E190" s="4" t="s">
        <v>2139</v>
      </c>
      <c r="F190" s="4" t="s">
        <v>2156</v>
      </c>
      <c r="G190" s="4" t="s">
        <v>386</v>
      </c>
      <c r="H190" s="4" t="s">
        <v>868</v>
      </c>
      <c r="I190" s="4" t="s">
        <v>843</v>
      </c>
      <c r="J190" s="4" t="s">
        <v>2072</v>
      </c>
      <c r="K190" s="4" t="s">
        <v>2173</v>
      </c>
      <c r="L190" s="4" t="s">
        <v>389</v>
      </c>
      <c r="M190" s="4" t="s">
        <v>525</v>
      </c>
      <c r="N190" s="5" t="s">
        <v>2300</v>
      </c>
      <c r="O190" s="4" t="s">
        <v>584</v>
      </c>
      <c r="P190" s="4" t="s">
        <v>614</v>
      </c>
      <c r="Q190" s="4" t="s">
        <v>784</v>
      </c>
      <c r="R190" s="5" t="s">
        <v>872</v>
      </c>
      <c r="S190" s="4" t="s">
        <v>389</v>
      </c>
    </row>
    <row r="191" spans="1:19" x14ac:dyDescent="0.25">
      <c r="A191" s="4" t="s">
        <v>59</v>
      </c>
      <c r="B191" s="4" t="s">
        <v>1002</v>
      </c>
      <c r="C191" s="4" t="s">
        <v>1003</v>
      </c>
      <c r="D191" s="5">
        <v>1996</v>
      </c>
      <c r="E191" s="4" t="s">
        <v>2138</v>
      </c>
      <c r="F191" s="23" t="s">
        <v>2156</v>
      </c>
      <c r="G191" s="4" t="s">
        <v>386</v>
      </c>
      <c r="H191" s="4" t="s">
        <v>1004</v>
      </c>
      <c r="I191" s="4" t="s">
        <v>843</v>
      </c>
      <c r="J191" s="4" t="s">
        <v>405</v>
      </c>
      <c r="K191" s="4" t="s">
        <v>2172</v>
      </c>
      <c r="L191" s="4" t="s">
        <v>500</v>
      </c>
      <c r="M191" s="4" t="s">
        <v>2179</v>
      </c>
      <c r="N191" s="5" t="s">
        <v>2300</v>
      </c>
      <c r="O191" s="4" t="s">
        <v>584</v>
      </c>
      <c r="P191" s="4" t="s">
        <v>641</v>
      </c>
      <c r="Q191" s="4" t="s">
        <v>2077</v>
      </c>
      <c r="R191" s="9" t="s">
        <v>1005</v>
      </c>
      <c r="S191" s="4" t="s">
        <v>389</v>
      </c>
    </row>
    <row r="192" spans="1:19" x14ac:dyDescent="0.25">
      <c r="A192" s="4" t="s">
        <v>91</v>
      </c>
      <c r="B192" s="4" t="s">
        <v>1090</v>
      </c>
      <c r="C192" s="4" t="s">
        <v>1091</v>
      </c>
      <c r="D192" s="5">
        <v>2004</v>
      </c>
      <c r="E192" s="4" t="s">
        <v>2138</v>
      </c>
      <c r="F192" s="23" t="s">
        <v>2156</v>
      </c>
      <c r="G192" s="4" t="s">
        <v>384</v>
      </c>
      <c r="H192" s="4" t="s">
        <v>828</v>
      </c>
      <c r="I192" s="4" t="s">
        <v>902</v>
      </c>
      <c r="J192" s="23" t="s">
        <v>2164</v>
      </c>
      <c r="K192" s="4" t="s">
        <v>2173</v>
      </c>
      <c r="L192" s="4" t="s">
        <v>389</v>
      </c>
      <c r="M192" s="4" t="s">
        <v>2233</v>
      </c>
      <c r="N192" s="4" t="s">
        <v>2300</v>
      </c>
      <c r="O192" s="4" t="s">
        <v>591</v>
      </c>
      <c r="P192" s="4" t="s">
        <v>507</v>
      </c>
      <c r="Q192" s="4" t="s">
        <v>2077</v>
      </c>
      <c r="R192" s="5" t="s">
        <v>1092</v>
      </c>
      <c r="S192" s="4" t="s">
        <v>389</v>
      </c>
    </row>
    <row r="193" spans="1:19" x14ac:dyDescent="0.25">
      <c r="A193" s="4" t="s">
        <v>226</v>
      </c>
      <c r="B193" s="4" t="s">
        <v>1498</v>
      </c>
      <c r="C193" s="4" t="s">
        <v>1499</v>
      </c>
      <c r="D193" s="5">
        <v>2015</v>
      </c>
      <c r="E193" s="4" t="s">
        <v>2138</v>
      </c>
      <c r="F193" s="23" t="s">
        <v>2156</v>
      </c>
      <c r="G193" s="4" t="s">
        <v>384</v>
      </c>
      <c r="H193" s="4" t="s">
        <v>828</v>
      </c>
      <c r="I193" s="4" t="s">
        <v>1500</v>
      </c>
      <c r="J193" s="23" t="s">
        <v>2164</v>
      </c>
      <c r="K193" s="4" t="s">
        <v>2172</v>
      </c>
      <c r="L193" s="4" t="s">
        <v>496</v>
      </c>
      <c r="M193" s="4" t="s">
        <v>2240</v>
      </c>
      <c r="N193" s="5" t="s">
        <v>2300</v>
      </c>
      <c r="O193" s="4" t="s">
        <v>584</v>
      </c>
      <c r="P193" s="4" t="s">
        <v>683</v>
      </c>
      <c r="Q193" s="4" t="s">
        <v>2077</v>
      </c>
      <c r="R193" s="9" t="s">
        <v>1501</v>
      </c>
      <c r="S193" s="4" t="s">
        <v>389</v>
      </c>
    </row>
    <row r="194" spans="1:19" x14ac:dyDescent="0.25">
      <c r="A194" s="26" t="s">
        <v>359</v>
      </c>
      <c r="B194" s="26" t="s">
        <v>1896</v>
      </c>
      <c r="C194" s="26" t="s">
        <v>1897</v>
      </c>
      <c r="D194" s="32">
        <v>2018</v>
      </c>
      <c r="E194" s="26" t="s">
        <v>2136</v>
      </c>
      <c r="F194" s="26" t="s">
        <v>2157</v>
      </c>
      <c r="G194" s="26" t="s">
        <v>386</v>
      </c>
      <c r="H194" s="26" t="s">
        <v>868</v>
      </c>
      <c r="I194" s="26" t="s">
        <v>843</v>
      </c>
      <c r="J194" s="26" t="s">
        <v>393</v>
      </c>
      <c r="K194" s="26" t="s">
        <v>2173</v>
      </c>
      <c r="L194" s="26" t="s">
        <v>389</v>
      </c>
      <c r="M194" s="26" t="s">
        <v>571</v>
      </c>
      <c r="N194" s="26" t="s">
        <v>580</v>
      </c>
      <c r="O194" s="26" t="s">
        <v>603</v>
      </c>
      <c r="P194" s="26" t="s">
        <v>652</v>
      </c>
      <c r="Q194" s="26" t="s">
        <v>800</v>
      </c>
      <c r="R194" s="32" t="s">
        <v>1895</v>
      </c>
      <c r="S194" s="26" t="s">
        <v>389</v>
      </c>
    </row>
    <row r="195" spans="1:19" x14ac:dyDescent="0.25">
      <c r="A195" s="26" t="s">
        <v>329</v>
      </c>
      <c r="B195" s="26" t="s">
        <v>1810</v>
      </c>
      <c r="C195" s="26" t="s">
        <v>1811</v>
      </c>
      <c r="D195" s="32">
        <v>2004</v>
      </c>
      <c r="E195" s="26" t="s">
        <v>2136</v>
      </c>
      <c r="F195" s="26" t="s">
        <v>2157</v>
      </c>
      <c r="G195" s="26" t="s">
        <v>386</v>
      </c>
      <c r="H195" s="26" t="s">
        <v>860</v>
      </c>
      <c r="I195" s="26" t="s">
        <v>1797</v>
      </c>
      <c r="J195" s="26" t="s">
        <v>393</v>
      </c>
      <c r="K195" s="26" t="s">
        <v>2173</v>
      </c>
      <c r="L195" s="26" t="s">
        <v>389</v>
      </c>
      <c r="M195" s="26" t="s">
        <v>538</v>
      </c>
      <c r="N195" s="26" t="s">
        <v>580</v>
      </c>
      <c r="O195" s="26" t="s">
        <v>584</v>
      </c>
      <c r="P195" s="26" t="s">
        <v>755</v>
      </c>
      <c r="Q195" s="26" t="s">
        <v>800</v>
      </c>
      <c r="R195" s="32" t="s">
        <v>1812</v>
      </c>
      <c r="S195" s="26" t="s">
        <v>389</v>
      </c>
    </row>
    <row r="196" spans="1:19" x14ac:dyDescent="0.25">
      <c r="A196" s="4" t="s">
        <v>86</v>
      </c>
      <c r="B196" s="4" t="s">
        <v>1076</v>
      </c>
      <c r="C196" s="4" t="s">
        <v>1077</v>
      </c>
      <c r="D196" s="5">
        <v>2003</v>
      </c>
      <c r="E196" s="4" t="s">
        <v>2139</v>
      </c>
      <c r="F196" s="23" t="s">
        <v>2156</v>
      </c>
      <c r="G196" s="4" t="s">
        <v>384</v>
      </c>
      <c r="H196" s="4" t="s">
        <v>828</v>
      </c>
      <c r="I196" s="4" t="s">
        <v>1213</v>
      </c>
      <c r="J196" s="4" t="s">
        <v>403</v>
      </c>
      <c r="K196" s="4" t="s">
        <v>2173</v>
      </c>
      <c r="L196" s="4" t="s">
        <v>389</v>
      </c>
      <c r="M196" s="4" t="s">
        <v>516</v>
      </c>
      <c r="N196" s="5" t="s">
        <v>2300</v>
      </c>
      <c r="O196" s="4" t="s">
        <v>587</v>
      </c>
      <c r="P196" s="4" t="s">
        <v>613</v>
      </c>
      <c r="Q196" s="4" t="s">
        <v>2074</v>
      </c>
      <c r="R196" s="12" t="s">
        <v>1078</v>
      </c>
      <c r="S196" s="2" t="s">
        <v>954</v>
      </c>
    </row>
    <row r="197" spans="1:19" x14ac:dyDescent="0.25">
      <c r="A197" s="26" t="s">
        <v>289</v>
      </c>
      <c r="B197" s="33" t="s">
        <v>1709</v>
      </c>
      <c r="C197" s="26" t="s">
        <v>1710</v>
      </c>
      <c r="D197" s="32">
        <v>2018</v>
      </c>
      <c r="E197" s="26" t="s">
        <v>2152</v>
      </c>
      <c r="F197" s="26" t="s">
        <v>2156</v>
      </c>
      <c r="G197" s="26" t="s">
        <v>384</v>
      </c>
      <c r="H197" s="26" t="s">
        <v>1711</v>
      </c>
      <c r="I197" s="26" t="s">
        <v>2129</v>
      </c>
      <c r="J197" s="26" t="s">
        <v>479</v>
      </c>
      <c r="K197" s="26" t="s">
        <v>2173</v>
      </c>
      <c r="L197" s="26" t="s">
        <v>389</v>
      </c>
      <c r="M197" s="26" t="s">
        <v>2339</v>
      </c>
      <c r="N197" s="32" t="s">
        <v>578</v>
      </c>
      <c r="O197" s="26" t="s">
        <v>584</v>
      </c>
      <c r="P197" s="26" t="s">
        <v>729</v>
      </c>
      <c r="Q197" s="26" t="s">
        <v>813</v>
      </c>
      <c r="R197" s="36" t="s">
        <v>1712</v>
      </c>
      <c r="S197" s="26" t="s">
        <v>389</v>
      </c>
    </row>
    <row r="198" spans="1:19" x14ac:dyDescent="0.25">
      <c r="A198" s="4" t="s">
        <v>117</v>
      </c>
      <c r="B198" s="4" t="s">
        <v>1171</v>
      </c>
      <c r="C198" s="4" t="s">
        <v>1172</v>
      </c>
      <c r="D198" s="5">
        <v>2007</v>
      </c>
      <c r="E198" s="4" t="s">
        <v>2138</v>
      </c>
      <c r="F198" s="23" t="s">
        <v>2157</v>
      </c>
      <c r="G198" s="4" t="s">
        <v>386</v>
      </c>
      <c r="H198" s="4" t="s">
        <v>860</v>
      </c>
      <c r="I198" s="4" t="s">
        <v>1173</v>
      </c>
      <c r="J198" s="4" t="s">
        <v>417</v>
      </c>
      <c r="K198" s="4" t="s">
        <v>2173</v>
      </c>
      <c r="L198" s="4" t="s">
        <v>389</v>
      </c>
      <c r="M198" s="4" t="s">
        <v>2289</v>
      </c>
      <c r="N198" s="5" t="s">
        <v>2300</v>
      </c>
      <c r="O198" s="4" t="s">
        <v>584</v>
      </c>
      <c r="P198" s="4" t="s">
        <v>641</v>
      </c>
      <c r="Q198" s="4" t="s">
        <v>2077</v>
      </c>
      <c r="R198" s="9" t="s">
        <v>1174</v>
      </c>
      <c r="S198" s="4" t="s">
        <v>389</v>
      </c>
    </row>
    <row r="199" spans="1:19" x14ac:dyDescent="0.25">
      <c r="A199" s="26" t="s">
        <v>378</v>
      </c>
      <c r="B199" s="26" t="s">
        <v>1666</v>
      </c>
      <c r="C199" s="26" t="s">
        <v>1667</v>
      </c>
      <c r="D199" s="32">
        <v>2011</v>
      </c>
      <c r="E199" s="26" t="s">
        <v>2137</v>
      </c>
      <c r="F199" s="26" t="s">
        <v>2157</v>
      </c>
      <c r="G199" s="26" t="s">
        <v>386</v>
      </c>
      <c r="H199" s="26" t="s">
        <v>860</v>
      </c>
      <c r="I199" s="26" t="s">
        <v>1668</v>
      </c>
      <c r="J199" s="26" t="s">
        <v>476</v>
      </c>
      <c r="K199" s="26" t="s">
        <v>2173</v>
      </c>
      <c r="L199" s="26" t="s">
        <v>389</v>
      </c>
      <c r="M199" s="26" t="s">
        <v>545</v>
      </c>
      <c r="N199" s="26" t="s">
        <v>578</v>
      </c>
      <c r="O199" s="26" t="s">
        <v>584</v>
      </c>
      <c r="P199" s="26" t="s">
        <v>660</v>
      </c>
      <c r="Q199" s="26" t="s">
        <v>808</v>
      </c>
      <c r="R199" s="32" t="s">
        <v>1640</v>
      </c>
      <c r="S199" s="33" t="s">
        <v>389</v>
      </c>
    </row>
    <row r="200" spans="1:19" x14ac:dyDescent="0.25">
      <c r="A200" s="26" t="s">
        <v>296</v>
      </c>
      <c r="B200" s="26" t="s">
        <v>1728</v>
      </c>
      <c r="C200" s="26" t="s">
        <v>1729</v>
      </c>
      <c r="D200" s="32">
        <v>1999</v>
      </c>
      <c r="E200" s="26" t="s">
        <v>2152</v>
      </c>
      <c r="F200" s="26" t="s">
        <v>2156</v>
      </c>
      <c r="G200" s="26" t="s">
        <v>384</v>
      </c>
      <c r="H200" s="26" t="s">
        <v>828</v>
      </c>
      <c r="I200" s="26" t="s">
        <v>902</v>
      </c>
      <c r="J200" s="28" t="s">
        <v>2164</v>
      </c>
      <c r="K200" s="26" t="s">
        <v>2173</v>
      </c>
      <c r="L200" s="26" t="s">
        <v>389</v>
      </c>
      <c r="M200" s="26" t="s">
        <v>2355</v>
      </c>
      <c r="N200" s="32" t="s">
        <v>578</v>
      </c>
      <c r="O200" s="26" t="s">
        <v>584</v>
      </c>
      <c r="P200" s="26" t="s">
        <v>735</v>
      </c>
      <c r="Q200" s="26" t="s">
        <v>817</v>
      </c>
      <c r="R200" s="32" t="s">
        <v>1723</v>
      </c>
      <c r="S200" s="26" t="s">
        <v>389</v>
      </c>
    </row>
    <row r="201" spans="1:19" x14ac:dyDescent="0.25">
      <c r="A201" s="4" t="s">
        <v>269</v>
      </c>
      <c r="B201" s="2" t="s">
        <v>1622</v>
      </c>
      <c r="C201" s="4" t="s">
        <v>1623</v>
      </c>
      <c r="D201" s="5">
        <v>2020</v>
      </c>
      <c r="E201" s="4" t="s">
        <v>2151</v>
      </c>
      <c r="F201" s="23" t="s">
        <v>2156</v>
      </c>
      <c r="G201" s="4" t="s">
        <v>384</v>
      </c>
      <c r="H201" s="4" t="s">
        <v>828</v>
      </c>
      <c r="I201" s="4" t="s">
        <v>1624</v>
      </c>
      <c r="J201" s="4" t="s">
        <v>471</v>
      </c>
      <c r="K201" s="4" t="s">
        <v>2173</v>
      </c>
      <c r="L201" s="4" t="s">
        <v>389</v>
      </c>
      <c r="M201" s="4" t="s">
        <v>533</v>
      </c>
      <c r="N201" s="5" t="s">
        <v>2300</v>
      </c>
      <c r="O201" s="4" t="s">
        <v>584</v>
      </c>
      <c r="P201" s="4" t="s">
        <v>683</v>
      </c>
      <c r="Q201" s="4" t="s">
        <v>797</v>
      </c>
      <c r="R201" s="10" t="s">
        <v>1625</v>
      </c>
      <c r="S201" s="4" t="s">
        <v>389</v>
      </c>
    </row>
    <row r="202" spans="1:19" x14ac:dyDescent="0.25">
      <c r="A202" s="26" t="s">
        <v>337</v>
      </c>
      <c r="B202" s="26" t="s">
        <v>1829</v>
      </c>
      <c r="C202" s="26" t="s">
        <v>1830</v>
      </c>
      <c r="D202" s="32">
        <v>2005</v>
      </c>
      <c r="E202" s="26" t="s">
        <v>2144</v>
      </c>
      <c r="F202" s="26" t="s">
        <v>2157</v>
      </c>
      <c r="G202" s="26" t="s">
        <v>390</v>
      </c>
      <c r="H202" s="26" t="s">
        <v>898</v>
      </c>
      <c r="I202" s="26" t="s">
        <v>843</v>
      </c>
      <c r="J202" s="26" t="s">
        <v>488</v>
      </c>
      <c r="K202" s="26" t="s">
        <v>2173</v>
      </c>
      <c r="L202" s="26" t="s">
        <v>389</v>
      </c>
      <c r="M202" s="26" t="s">
        <v>554</v>
      </c>
      <c r="N202" s="26" t="s">
        <v>578</v>
      </c>
      <c r="O202" s="26" t="s">
        <v>584</v>
      </c>
      <c r="P202" s="26" t="s">
        <v>762</v>
      </c>
      <c r="Q202" s="26" t="s">
        <v>800</v>
      </c>
      <c r="R202" s="32" t="s">
        <v>1831</v>
      </c>
      <c r="S202" s="26" t="s">
        <v>389</v>
      </c>
    </row>
    <row r="203" spans="1:19" x14ac:dyDescent="0.25">
      <c r="A203" s="4" t="s">
        <v>45</v>
      </c>
      <c r="B203" s="4" t="s">
        <v>959</v>
      </c>
      <c r="C203" s="4" t="s">
        <v>960</v>
      </c>
      <c r="D203" s="5">
        <v>1991</v>
      </c>
      <c r="E203" s="4" t="s">
        <v>2138</v>
      </c>
      <c r="F203" s="23" t="s">
        <v>2157</v>
      </c>
      <c r="G203" s="4" t="s">
        <v>386</v>
      </c>
      <c r="H203" s="4" t="s">
        <v>961</v>
      </c>
      <c r="I203" s="4" t="s">
        <v>843</v>
      </c>
      <c r="J203" s="4" t="s">
        <v>404</v>
      </c>
      <c r="K203" s="4" t="s">
        <v>2173</v>
      </c>
      <c r="L203" s="4" t="s">
        <v>389</v>
      </c>
      <c r="M203" s="4" t="s">
        <v>2298</v>
      </c>
      <c r="N203" s="5" t="s">
        <v>2300</v>
      </c>
      <c r="O203" s="4" t="s">
        <v>584</v>
      </c>
      <c r="P203" s="4" t="s">
        <v>631</v>
      </c>
      <c r="Q203" s="4" t="s">
        <v>2077</v>
      </c>
      <c r="R203" s="10" t="s">
        <v>962</v>
      </c>
      <c r="S203" s="4" t="s">
        <v>389</v>
      </c>
    </row>
    <row r="204" spans="1:19" x14ac:dyDescent="0.25">
      <c r="A204" s="4" t="s">
        <v>81</v>
      </c>
      <c r="B204" s="4" t="s">
        <v>1060</v>
      </c>
      <c r="C204" s="4" t="s">
        <v>1061</v>
      </c>
      <c r="D204" s="5">
        <v>2003</v>
      </c>
      <c r="E204" s="4" t="s">
        <v>2140</v>
      </c>
      <c r="F204" s="23" t="s">
        <v>2156</v>
      </c>
      <c r="G204" s="4" t="s">
        <v>386</v>
      </c>
      <c r="H204" s="4" t="s">
        <v>925</v>
      </c>
      <c r="I204" s="4" t="s">
        <v>2099</v>
      </c>
      <c r="J204" s="4" t="s">
        <v>400</v>
      </c>
      <c r="K204" s="4" t="s">
        <v>2173</v>
      </c>
      <c r="L204" s="4" t="s">
        <v>389</v>
      </c>
      <c r="M204" s="4" t="s">
        <v>2215</v>
      </c>
      <c r="N204" s="5" t="s">
        <v>2302</v>
      </c>
      <c r="O204" s="4" t="s">
        <v>584</v>
      </c>
      <c r="P204" s="4" t="s">
        <v>654</v>
      </c>
      <c r="Q204" s="4" t="s">
        <v>793</v>
      </c>
      <c r="R204" s="10" t="s">
        <v>1056</v>
      </c>
      <c r="S204" s="4" t="s">
        <v>389</v>
      </c>
    </row>
    <row r="205" spans="1:19" x14ac:dyDescent="0.25">
      <c r="A205" s="4" t="s">
        <v>42</v>
      </c>
      <c r="B205" s="4" t="s">
        <v>944</v>
      </c>
      <c r="C205" s="4" t="s">
        <v>945</v>
      </c>
      <c r="D205" s="5">
        <v>1989</v>
      </c>
      <c r="E205" s="4" t="s">
        <v>2139</v>
      </c>
      <c r="F205" s="23" t="s">
        <v>2156</v>
      </c>
      <c r="G205" s="4" t="s">
        <v>384</v>
      </c>
      <c r="H205" s="4" t="s">
        <v>946</v>
      </c>
      <c r="I205" s="4" t="s">
        <v>947</v>
      </c>
      <c r="J205" s="4" t="s">
        <v>402</v>
      </c>
      <c r="K205" s="4" t="s">
        <v>2172</v>
      </c>
      <c r="L205" s="4" t="s">
        <v>496</v>
      </c>
      <c r="M205" s="4" t="s">
        <v>2198</v>
      </c>
      <c r="N205" s="5" t="s">
        <v>2301</v>
      </c>
      <c r="O205" s="4" t="s">
        <v>584</v>
      </c>
      <c r="P205" s="4" t="s">
        <v>628</v>
      </c>
      <c r="Q205" s="4" t="s">
        <v>2076</v>
      </c>
      <c r="R205" s="5" t="s">
        <v>948</v>
      </c>
      <c r="S205" s="4" t="s">
        <v>389</v>
      </c>
    </row>
    <row r="206" spans="1:19" x14ac:dyDescent="0.25">
      <c r="A206" s="4" t="s">
        <v>55</v>
      </c>
      <c r="B206" s="4" t="s">
        <v>986</v>
      </c>
      <c r="C206" s="4" t="s">
        <v>987</v>
      </c>
      <c r="D206" s="5">
        <v>1995</v>
      </c>
      <c r="E206" s="4" t="s">
        <v>2139</v>
      </c>
      <c r="F206" s="23" t="s">
        <v>2156</v>
      </c>
      <c r="G206" s="4" t="s">
        <v>385</v>
      </c>
      <c r="H206" s="4" t="s">
        <v>977</v>
      </c>
      <c r="I206" s="4" t="s">
        <v>988</v>
      </c>
      <c r="J206" s="4" t="s">
        <v>394</v>
      </c>
      <c r="K206" s="4" t="s">
        <v>2172</v>
      </c>
      <c r="L206" s="4" t="s">
        <v>499</v>
      </c>
      <c r="M206" s="4" t="s">
        <v>533</v>
      </c>
      <c r="N206" s="5" t="s">
        <v>2301</v>
      </c>
      <c r="O206" s="4" t="s">
        <v>584</v>
      </c>
      <c r="P206" s="4" t="s">
        <v>637</v>
      </c>
      <c r="Q206" s="4" t="s">
        <v>786</v>
      </c>
      <c r="R206" s="10" t="s">
        <v>989</v>
      </c>
      <c r="S206" s="4" t="s">
        <v>389</v>
      </c>
    </row>
    <row r="207" spans="1:19" x14ac:dyDescent="0.25">
      <c r="A207" s="4" t="s">
        <v>48</v>
      </c>
      <c r="B207" s="4" t="s">
        <v>969</v>
      </c>
      <c r="C207" s="4" t="s">
        <v>970</v>
      </c>
      <c r="D207" s="5" t="s">
        <v>49</v>
      </c>
      <c r="E207" s="4" t="s">
        <v>2139</v>
      </c>
      <c r="F207" s="23" t="s">
        <v>2156</v>
      </c>
      <c r="G207" s="4" t="s">
        <v>385</v>
      </c>
      <c r="H207" s="4" t="s">
        <v>971</v>
      </c>
      <c r="I207" s="4" t="s">
        <v>1399</v>
      </c>
      <c r="J207" s="4" t="s">
        <v>394</v>
      </c>
      <c r="K207" s="4" t="s">
        <v>2174</v>
      </c>
      <c r="L207" s="4" t="s">
        <v>499</v>
      </c>
      <c r="M207" s="4" t="s">
        <v>533</v>
      </c>
      <c r="N207" s="5" t="s">
        <v>2301</v>
      </c>
      <c r="O207" s="4" t="s">
        <v>587</v>
      </c>
      <c r="P207" s="4" t="s">
        <v>613</v>
      </c>
      <c r="Q207" s="4" t="s">
        <v>2074</v>
      </c>
      <c r="R207" s="22" t="s">
        <v>972</v>
      </c>
      <c r="S207" s="4" t="s">
        <v>389</v>
      </c>
    </row>
    <row r="208" spans="1:19" x14ac:dyDescent="0.25">
      <c r="A208" s="4" t="s">
        <v>51</v>
      </c>
      <c r="B208" s="4" t="s">
        <v>976</v>
      </c>
      <c r="C208" s="4" t="s">
        <v>970</v>
      </c>
      <c r="D208" s="5" t="s">
        <v>52</v>
      </c>
      <c r="E208" s="4" t="s">
        <v>2139</v>
      </c>
      <c r="F208" s="23" t="s">
        <v>2156</v>
      </c>
      <c r="G208" s="4" t="s">
        <v>385</v>
      </c>
      <c r="H208" s="4" t="s">
        <v>977</v>
      </c>
      <c r="I208" s="4" t="s">
        <v>978</v>
      </c>
      <c r="J208" s="4" t="s">
        <v>394</v>
      </c>
      <c r="K208" s="4" t="s">
        <v>2172</v>
      </c>
      <c r="L208" s="4" t="s">
        <v>499</v>
      </c>
      <c r="M208" s="4" t="s">
        <v>533</v>
      </c>
      <c r="N208" s="5" t="s">
        <v>2301</v>
      </c>
      <c r="O208" s="4" t="s">
        <v>587</v>
      </c>
      <c r="P208" s="4" t="s">
        <v>613</v>
      </c>
      <c r="Q208" s="4" t="s">
        <v>2074</v>
      </c>
      <c r="R208" s="22" t="s">
        <v>979</v>
      </c>
      <c r="S208" s="4" t="s">
        <v>389</v>
      </c>
    </row>
    <row r="209" spans="1:19" x14ac:dyDescent="0.25">
      <c r="A209" s="4" t="s">
        <v>43</v>
      </c>
      <c r="B209" s="4" t="s">
        <v>949</v>
      </c>
      <c r="C209" s="4" t="s">
        <v>950</v>
      </c>
      <c r="D209" s="5">
        <v>1989</v>
      </c>
      <c r="E209" s="4" t="s">
        <v>2136</v>
      </c>
      <c r="F209" s="23" t="s">
        <v>2156</v>
      </c>
      <c r="G209" s="4" t="s">
        <v>384</v>
      </c>
      <c r="H209" s="4" t="s">
        <v>951</v>
      </c>
      <c r="I209" s="4" t="s">
        <v>952</v>
      </c>
      <c r="J209" s="4" t="s">
        <v>402</v>
      </c>
      <c r="K209" s="4" t="s">
        <v>2172</v>
      </c>
      <c r="L209" s="4" t="s">
        <v>498</v>
      </c>
      <c r="M209" s="4" t="s">
        <v>2199</v>
      </c>
      <c r="N209" s="5" t="s">
        <v>2301</v>
      </c>
      <c r="O209" s="4" t="s">
        <v>587</v>
      </c>
      <c r="P209" s="4" t="s">
        <v>629</v>
      </c>
      <c r="Q209" s="4" t="s">
        <v>786</v>
      </c>
      <c r="R209" s="10" t="s">
        <v>953</v>
      </c>
      <c r="S209" s="2" t="s">
        <v>954</v>
      </c>
    </row>
    <row r="210" spans="1:19" x14ac:dyDescent="0.25">
      <c r="A210" s="4" t="s">
        <v>275</v>
      </c>
      <c r="B210" s="4" t="s">
        <v>1641</v>
      </c>
      <c r="C210" s="4" t="s">
        <v>1642</v>
      </c>
      <c r="D210" s="5">
        <v>1981</v>
      </c>
      <c r="E210" s="4" t="s">
        <v>2139</v>
      </c>
      <c r="F210" s="4" t="s">
        <v>2156</v>
      </c>
      <c r="G210" s="4" t="s">
        <v>386</v>
      </c>
      <c r="H210" s="4" t="s">
        <v>868</v>
      </c>
      <c r="I210" s="4" t="s">
        <v>1643</v>
      </c>
      <c r="J210" s="4" t="s">
        <v>473</v>
      </c>
      <c r="K210" s="4" t="s">
        <v>2173</v>
      </c>
      <c r="L210" s="4" t="s">
        <v>389</v>
      </c>
      <c r="M210" s="4" t="s">
        <v>2267</v>
      </c>
      <c r="N210" s="5" t="s">
        <v>2301</v>
      </c>
      <c r="O210" s="4" t="s">
        <v>587</v>
      </c>
      <c r="P210" s="4" t="s">
        <v>721</v>
      </c>
      <c r="Q210" s="4" t="s">
        <v>2074</v>
      </c>
      <c r="R210" s="9" t="s">
        <v>1644</v>
      </c>
      <c r="S210" s="4" t="s">
        <v>389</v>
      </c>
    </row>
    <row r="211" spans="1:19" x14ac:dyDescent="0.25">
      <c r="A211" s="28" t="s">
        <v>209</v>
      </c>
      <c r="B211" s="39" t="s">
        <v>1446</v>
      </c>
      <c r="C211" s="28" t="s">
        <v>700</v>
      </c>
      <c r="D211" s="30">
        <v>2014</v>
      </c>
      <c r="E211" s="28" t="s">
        <v>2136</v>
      </c>
      <c r="F211" s="28" t="s">
        <v>2157</v>
      </c>
      <c r="G211" s="28" t="s">
        <v>384</v>
      </c>
      <c r="H211" s="28" t="s">
        <v>1447</v>
      </c>
      <c r="I211" s="26" t="s">
        <v>1213</v>
      </c>
      <c r="J211" s="28" t="s">
        <v>2163</v>
      </c>
      <c r="K211" s="28" t="s">
        <v>2173</v>
      </c>
      <c r="L211" s="28" t="s">
        <v>389</v>
      </c>
      <c r="M211" s="28" t="s">
        <v>2357</v>
      </c>
      <c r="N211" s="30" t="s">
        <v>578</v>
      </c>
      <c r="O211" s="28" t="s">
        <v>584</v>
      </c>
      <c r="P211" s="28" t="s">
        <v>700</v>
      </c>
      <c r="Q211" s="28" t="s">
        <v>801</v>
      </c>
      <c r="R211" s="38" t="s">
        <v>1448</v>
      </c>
      <c r="S211" s="28" t="s">
        <v>389</v>
      </c>
    </row>
    <row r="212" spans="1:19" x14ac:dyDescent="0.25">
      <c r="A212" s="4" t="s">
        <v>222</v>
      </c>
      <c r="B212" s="4" t="s">
        <v>1485</v>
      </c>
      <c r="C212" s="4" t="s">
        <v>1486</v>
      </c>
      <c r="D212" s="5">
        <v>2015</v>
      </c>
      <c r="E212" s="4" t="s">
        <v>2139</v>
      </c>
      <c r="F212" s="23" t="s">
        <v>2156</v>
      </c>
      <c r="G212" s="4" t="s">
        <v>898</v>
      </c>
      <c r="H212" s="4" t="s">
        <v>898</v>
      </c>
      <c r="I212" s="4" t="s">
        <v>843</v>
      </c>
      <c r="J212" s="4" t="s">
        <v>400</v>
      </c>
      <c r="K212" s="4" t="s">
        <v>2173</v>
      </c>
      <c r="L212" s="4" t="s">
        <v>389</v>
      </c>
      <c r="M212" s="4" t="s">
        <v>2186</v>
      </c>
      <c r="N212" s="5" t="s">
        <v>2300</v>
      </c>
      <c r="O212" s="4" t="s">
        <v>587</v>
      </c>
      <c r="P212" s="4" t="s">
        <v>704</v>
      </c>
      <c r="Q212" s="4" t="s">
        <v>786</v>
      </c>
      <c r="R212" s="15" t="s">
        <v>1487</v>
      </c>
      <c r="S212" s="4" t="s">
        <v>389</v>
      </c>
    </row>
    <row r="213" spans="1:19" x14ac:dyDescent="0.25">
      <c r="A213" s="4" t="s">
        <v>235</v>
      </c>
      <c r="B213" s="2" t="s">
        <v>1526</v>
      </c>
      <c r="C213" s="4" t="s">
        <v>1527</v>
      </c>
      <c r="D213" s="5">
        <v>2016</v>
      </c>
      <c r="E213" s="4" t="s">
        <v>2144</v>
      </c>
      <c r="F213" s="23" t="s">
        <v>2156</v>
      </c>
      <c r="G213" s="4" t="s">
        <v>384</v>
      </c>
      <c r="H213" s="4" t="s">
        <v>828</v>
      </c>
      <c r="I213" s="4" t="s">
        <v>902</v>
      </c>
      <c r="J213" s="4" t="s">
        <v>463</v>
      </c>
      <c r="K213" s="4" t="s">
        <v>2173</v>
      </c>
      <c r="L213" s="4" t="s">
        <v>389</v>
      </c>
      <c r="M213" s="4" t="s">
        <v>2241</v>
      </c>
      <c r="N213" s="5" t="s">
        <v>2300</v>
      </c>
      <c r="O213" s="4" t="s">
        <v>584</v>
      </c>
      <c r="P213" s="4" t="s">
        <v>507</v>
      </c>
      <c r="Q213" s="4" t="s">
        <v>2077</v>
      </c>
      <c r="R213" s="10" t="s">
        <v>1528</v>
      </c>
      <c r="S213" s="4" t="s">
        <v>389</v>
      </c>
    </row>
    <row r="214" spans="1:19" x14ac:dyDescent="0.25">
      <c r="A214" s="4" t="s">
        <v>228</v>
      </c>
      <c r="B214" s="4" t="s">
        <v>1506</v>
      </c>
      <c r="C214" s="4" t="s">
        <v>1507</v>
      </c>
      <c r="D214" s="5">
        <v>2015</v>
      </c>
      <c r="E214" s="4" t="s">
        <v>2138</v>
      </c>
      <c r="F214" s="23" t="s">
        <v>2156</v>
      </c>
      <c r="G214" s="4" t="s">
        <v>386</v>
      </c>
      <c r="H214" s="4" t="s">
        <v>925</v>
      </c>
      <c r="I214" s="4" t="s">
        <v>1508</v>
      </c>
      <c r="J214" s="4" t="s">
        <v>400</v>
      </c>
      <c r="K214" s="4" t="s">
        <v>2172</v>
      </c>
      <c r="L214" s="4" t="s">
        <v>508</v>
      </c>
      <c r="M214" s="4" t="s">
        <v>2216</v>
      </c>
      <c r="N214" s="5" t="s">
        <v>2300</v>
      </c>
      <c r="O214" s="4" t="s">
        <v>584</v>
      </c>
      <c r="P214" s="4" t="s">
        <v>496</v>
      </c>
      <c r="Q214" s="4" t="s">
        <v>2077</v>
      </c>
      <c r="R214" s="10" t="s">
        <v>1509</v>
      </c>
      <c r="S214" s="4" t="s">
        <v>389</v>
      </c>
    </row>
    <row r="215" spans="1:19" s="26" customFormat="1" x14ac:dyDescent="0.25">
      <c r="A215" s="4" t="s">
        <v>71</v>
      </c>
      <c r="B215" s="4" t="s">
        <v>1035</v>
      </c>
      <c r="C215" s="4" t="s">
        <v>1036</v>
      </c>
      <c r="D215" s="5">
        <v>2000</v>
      </c>
      <c r="E215" s="4" t="s">
        <v>2139</v>
      </c>
      <c r="F215" s="23" t="s">
        <v>2156</v>
      </c>
      <c r="G215" s="4" t="s">
        <v>385</v>
      </c>
      <c r="H215" s="4" t="s">
        <v>828</v>
      </c>
      <c r="I215" s="4" t="s">
        <v>1037</v>
      </c>
      <c r="J215" s="4" t="s">
        <v>391</v>
      </c>
      <c r="K215" s="4" t="s">
        <v>2173</v>
      </c>
      <c r="L215" s="4" t="s">
        <v>389</v>
      </c>
      <c r="M215" s="4" t="s">
        <v>516</v>
      </c>
      <c r="N215" s="5" t="s">
        <v>2301</v>
      </c>
      <c r="O215" s="4" t="s">
        <v>584</v>
      </c>
      <c r="P215" s="4" t="s">
        <v>649</v>
      </c>
      <c r="Q215" s="4" t="s">
        <v>2076</v>
      </c>
      <c r="R215" s="10" t="s">
        <v>1038</v>
      </c>
      <c r="S215" s="4" t="s">
        <v>389</v>
      </c>
    </row>
    <row r="216" spans="1:19" s="26" customFormat="1" x14ac:dyDescent="0.25">
      <c r="A216" s="4" t="s">
        <v>24</v>
      </c>
      <c r="B216" s="4" t="s">
        <v>893</v>
      </c>
      <c r="C216" s="4" t="s">
        <v>894</v>
      </c>
      <c r="D216" s="5">
        <v>1972</v>
      </c>
      <c r="E216" s="4" t="s">
        <v>2139</v>
      </c>
      <c r="F216" s="4" t="s">
        <v>2157</v>
      </c>
      <c r="G216" s="4" t="s">
        <v>385</v>
      </c>
      <c r="H216" s="4" t="s">
        <v>889</v>
      </c>
      <c r="I216" s="4" t="s">
        <v>843</v>
      </c>
      <c r="J216" s="4" t="s">
        <v>2073</v>
      </c>
      <c r="K216" s="4" t="s">
        <v>2173</v>
      </c>
      <c r="L216" s="4" t="s">
        <v>389</v>
      </c>
      <c r="M216" s="4" t="s">
        <v>2296</v>
      </c>
      <c r="N216" s="5" t="s">
        <v>2301</v>
      </c>
      <c r="O216" s="4" t="s">
        <v>584</v>
      </c>
      <c r="P216" s="4" t="s">
        <v>615</v>
      </c>
      <c r="Q216" s="4" t="s">
        <v>784</v>
      </c>
      <c r="R216" s="5" t="s">
        <v>895</v>
      </c>
      <c r="S216" s="4" t="s">
        <v>389</v>
      </c>
    </row>
    <row r="217" spans="1:19" s="26" customFormat="1" x14ac:dyDescent="0.25">
      <c r="A217" s="4" t="s">
        <v>64</v>
      </c>
      <c r="B217" s="4"/>
      <c r="C217" s="4" t="s">
        <v>1019</v>
      </c>
      <c r="D217" s="5" t="s">
        <v>65</v>
      </c>
      <c r="E217" s="4" t="s">
        <v>2138</v>
      </c>
      <c r="F217" s="23" t="s">
        <v>2156</v>
      </c>
      <c r="G217" s="4" t="s">
        <v>384</v>
      </c>
      <c r="H217" s="4" t="s">
        <v>828</v>
      </c>
      <c r="I217" s="4" t="s">
        <v>1020</v>
      </c>
      <c r="J217" s="4" t="s">
        <v>464</v>
      </c>
      <c r="K217" s="4" t="s">
        <v>2172</v>
      </c>
      <c r="L217" s="4" t="s">
        <v>496</v>
      </c>
      <c r="M217" s="4" t="s">
        <v>2242</v>
      </c>
      <c r="N217" s="5" t="s">
        <v>2300</v>
      </c>
      <c r="O217" s="4" t="s">
        <v>584</v>
      </c>
      <c r="P217" s="4" t="s">
        <v>643</v>
      </c>
      <c r="Q217" s="4" t="s">
        <v>2077</v>
      </c>
      <c r="R217" s="9" t="s">
        <v>1021</v>
      </c>
      <c r="S217" s="4" t="s">
        <v>389</v>
      </c>
    </row>
    <row r="218" spans="1:19" s="26" customFormat="1" x14ac:dyDescent="0.25">
      <c r="A218" s="4" t="s">
        <v>172</v>
      </c>
      <c r="B218" s="4" t="s">
        <v>1335</v>
      </c>
      <c r="C218" s="4" t="s">
        <v>1336</v>
      </c>
      <c r="D218" s="5">
        <v>2010</v>
      </c>
      <c r="E218" s="4" t="s">
        <v>2137</v>
      </c>
      <c r="F218" s="23" t="s">
        <v>2156</v>
      </c>
      <c r="G218" s="4" t="s">
        <v>384</v>
      </c>
      <c r="H218" s="4" t="s">
        <v>828</v>
      </c>
      <c r="I218" s="4" t="s">
        <v>2115</v>
      </c>
      <c r="J218" s="23" t="s">
        <v>2164</v>
      </c>
      <c r="K218" s="4" t="s">
        <v>2173</v>
      </c>
      <c r="L218" s="4" t="s">
        <v>389</v>
      </c>
      <c r="M218" s="4" t="s">
        <v>526</v>
      </c>
      <c r="N218" s="4" t="s">
        <v>2300</v>
      </c>
      <c r="O218" s="4" t="s">
        <v>584</v>
      </c>
      <c r="P218" s="4" t="s">
        <v>685</v>
      </c>
      <c r="Q218" s="4" t="s">
        <v>787</v>
      </c>
      <c r="R218" s="5" t="s">
        <v>1334</v>
      </c>
      <c r="S218" s="2" t="s">
        <v>389</v>
      </c>
    </row>
    <row r="219" spans="1:19" s="26" customFormat="1" x14ac:dyDescent="0.25">
      <c r="A219" s="23" t="s">
        <v>2079</v>
      </c>
      <c r="B219" s="23" t="s">
        <v>2080</v>
      </c>
      <c r="C219" s="23" t="s">
        <v>2082</v>
      </c>
      <c r="D219" s="24" t="s">
        <v>2084</v>
      </c>
      <c r="E219" s="23" t="s">
        <v>2139</v>
      </c>
      <c r="F219" s="23" t="s">
        <v>2156</v>
      </c>
      <c r="G219" s="23" t="s">
        <v>384</v>
      </c>
      <c r="H219" s="23" t="s">
        <v>2085</v>
      </c>
      <c r="I219" s="23" t="s">
        <v>2083</v>
      </c>
      <c r="J219" s="23" t="s">
        <v>2081</v>
      </c>
      <c r="K219" s="23" t="s">
        <v>2173</v>
      </c>
      <c r="L219" s="23" t="s">
        <v>389</v>
      </c>
      <c r="M219" s="23" t="s">
        <v>546</v>
      </c>
      <c r="N219" s="24" t="s">
        <v>2300</v>
      </c>
      <c r="O219" s="23" t="s">
        <v>587</v>
      </c>
      <c r="P219" s="23" t="s">
        <v>613</v>
      </c>
      <c r="Q219" s="23" t="s">
        <v>2074</v>
      </c>
      <c r="R219" s="25" t="s">
        <v>2078</v>
      </c>
      <c r="S219" s="23"/>
    </row>
    <row r="220" spans="1:19" s="26" customFormat="1" x14ac:dyDescent="0.25">
      <c r="A220" s="26" t="s">
        <v>350</v>
      </c>
      <c r="B220" s="26" t="s">
        <v>1865</v>
      </c>
      <c r="C220" s="26" t="s">
        <v>1866</v>
      </c>
      <c r="D220" s="32">
        <v>2012</v>
      </c>
      <c r="E220" s="26" t="s">
        <v>2137</v>
      </c>
      <c r="F220" s="26" t="s">
        <v>2156</v>
      </c>
      <c r="G220" s="26" t="s">
        <v>385</v>
      </c>
      <c r="H220" s="26" t="s">
        <v>828</v>
      </c>
      <c r="I220" s="26" t="s">
        <v>1867</v>
      </c>
      <c r="J220" s="28" t="s">
        <v>443</v>
      </c>
      <c r="K220" s="26" t="s">
        <v>2173</v>
      </c>
      <c r="L220" s="26" t="s">
        <v>389</v>
      </c>
      <c r="M220" s="26" t="s">
        <v>565</v>
      </c>
      <c r="N220" s="26" t="s">
        <v>578</v>
      </c>
      <c r="O220" s="26" t="s">
        <v>584</v>
      </c>
      <c r="P220" s="26" t="s">
        <v>766</v>
      </c>
      <c r="Q220" s="26" t="s">
        <v>800</v>
      </c>
      <c r="R220" s="32" t="s">
        <v>1723</v>
      </c>
      <c r="S220" s="26" t="s">
        <v>389</v>
      </c>
    </row>
    <row r="221" spans="1:19" s="26" customFormat="1" x14ac:dyDescent="0.25">
      <c r="A221" s="4" t="s">
        <v>212</v>
      </c>
      <c r="B221" s="4" t="s">
        <v>1456</v>
      </c>
      <c r="C221" s="4" t="s">
        <v>1457</v>
      </c>
      <c r="D221" s="5" t="s">
        <v>213</v>
      </c>
      <c r="E221" s="4" t="s">
        <v>2138</v>
      </c>
      <c r="F221" s="23" t="s">
        <v>2156</v>
      </c>
      <c r="G221" s="4" t="s">
        <v>384</v>
      </c>
      <c r="H221" s="4" t="s">
        <v>828</v>
      </c>
      <c r="I221" s="4" t="s">
        <v>1458</v>
      </c>
      <c r="J221" s="23" t="s">
        <v>2164</v>
      </c>
      <c r="K221" s="4" t="s">
        <v>2173</v>
      </c>
      <c r="L221" s="4" t="s">
        <v>389</v>
      </c>
      <c r="M221" s="4" t="s">
        <v>516</v>
      </c>
      <c r="N221" s="5" t="s">
        <v>2300</v>
      </c>
      <c r="O221" s="4" t="s">
        <v>584</v>
      </c>
      <c r="P221" s="4" t="s">
        <v>507</v>
      </c>
      <c r="Q221" s="4" t="s">
        <v>2077</v>
      </c>
      <c r="R221" s="5" t="s">
        <v>1459</v>
      </c>
      <c r="S221" s="4" t="s">
        <v>389</v>
      </c>
    </row>
    <row r="222" spans="1:19" s="26" customFormat="1" x14ac:dyDescent="0.25">
      <c r="A222" s="26" t="s">
        <v>286</v>
      </c>
      <c r="B222" s="26" t="s">
        <v>1699</v>
      </c>
      <c r="C222" s="26" t="s">
        <v>1700</v>
      </c>
      <c r="D222" s="32">
        <v>2016</v>
      </c>
      <c r="E222" s="26" t="s">
        <v>2152</v>
      </c>
      <c r="F222" s="26" t="s">
        <v>2156</v>
      </c>
      <c r="G222" s="26" t="s">
        <v>384</v>
      </c>
      <c r="H222" s="26" t="s">
        <v>828</v>
      </c>
      <c r="I222" s="26" t="s">
        <v>902</v>
      </c>
      <c r="J222" s="26" t="s">
        <v>2322</v>
      </c>
      <c r="K222" s="26" t="s">
        <v>2173</v>
      </c>
      <c r="L222" s="26" t="s">
        <v>389</v>
      </c>
      <c r="M222" s="26" t="s">
        <v>516</v>
      </c>
      <c r="N222" s="32" t="s">
        <v>578</v>
      </c>
      <c r="O222" s="26" t="s">
        <v>584</v>
      </c>
      <c r="P222" s="26" t="s">
        <v>726</v>
      </c>
      <c r="Q222" s="26" t="s">
        <v>813</v>
      </c>
      <c r="R222" s="36" t="s">
        <v>1701</v>
      </c>
      <c r="S222" s="26" t="s">
        <v>389</v>
      </c>
    </row>
    <row r="223" spans="1:19" s="26" customFormat="1" x14ac:dyDescent="0.25">
      <c r="A223" s="4" t="s">
        <v>1921</v>
      </c>
      <c r="B223" s="4" t="s">
        <v>1922</v>
      </c>
      <c r="C223" s="4" t="s">
        <v>1923</v>
      </c>
      <c r="D223" s="5">
        <v>2010</v>
      </c>
      <c r="E223" s="4" t="s">
        <v>2138</v>
      </c>
      <c r="F223" s="23" t="s">
        <v>2157</v>
      </c>
      <c r="G223" s="4" t="s">
        <v>385</v>
      </c>
      <c r="H223" s="4" t="s">
        <v>898</v>
      </c>
      <c r="I223" s="4" t="s">
        <v>843</v>
      </c>
      <c r="J223" s="4" t="s">
        <v>394</v>
      </c>
      <c r="K223" s="4" t="s">
        <v>2173</v>
      </c>
      <c r="L223" s="4" t="s">
        <v>389</v>
      </c>
      <c r="M223" s="4" t="s">
        <v>2191</v>
      </c>
      <c r="N223" s="5" t="s">
        <v>2300</v>
      </c>
      <c r="O223" s="4" t="s">
        <v>584</v>
      </c>
      <c r="P223" s="4" t="s">
        <v>496</v>
      </c>
      <c r="Q223" s="4" t="s">
        <v>2077</v>
      </c>
      <c r="R223" s="9" t="s">
        <v>1924</v>
      </c>
      <c r="S223" s="2" t="s">
        <v>389</v>
      </c>
    </row>
    <row r="224" spans="1:19" s="26" customFormat="1" x14ac:dyDescent="0.25">
      <c r="A224" s="4" t="s">
        <v>162</v>
      </c>
      <c r="B224" s="4" t="s">
        <v>1301</v>
      </c>
      <c r="C224" s="4" t="s">
        <v>1302</v>
      </c>
      <c r="D224" s="5">
        <v>2010</v>
      </c>
      <c r="E224" s="4" t="s">
        <v>2137</v>
      </c>
      <c r="F224" s="23" t="s">
        <v>2156</v>
      </c>
      <c r="G224" s="4" t="s">
        <v>386</v>
      </c>
      <c r="H224" s="4" t="s">
        <v>898</v>
      </c>
      <c r="I224" s="4" t="s">
        <v>843</v>
      </c>
      <c r="J224" s="4" t="s">
        <v>436</v>
      </c>
      <c r="K224" s="4" t="s">
        <v>2173</v>
      </c>
      <c r="L224" s="4" t="s">
        <v>389</v>
      </c>
      <c r="M224" s="4" t="s">
        <v>534</v>
      </c>
      <c r="N224" s="5" t="s">
        <v>2300</v>
      </c>
      <c r="O224" s="4" t="s">
        <v>584</v>
      </c>
      <c r="P224" s="4" t="s">
        <v>666</v>
      </c>
      <c r="Q224" s="4" t="s">
        <v>787</v>
      </c>
      <c r="R224" s="10" t="s">
        <v>1226</v>
      </c>
      <c r="S224" s="2" t="s">
        <v>389</v>
      </c>
    </row>
    <row r="225" spans="1:19" s="26" customFormat="1" x14ac:dyDescent="0.25">
      <c r="A225" s="4" t="s">
        <v>116</v>
      </c>
      <c r="B225" s="4" t="s">
        <v>1167</v>
      </c>
      <c r="C225" s="4" t="s">
        <v>1168</v>
      </c>
      <c r="D225" s="5">
        <v>2007</v>
      </c>
      <c r="E225" s="4" t="s">
        <v>2138</v>
      </c>
      <c r="F225" s="23" t="s">
        <v>2157</v>
      </c>
      <c r="G225" s="4" t="s">
        <v>386</v>
      </c>
      <c r="H225" s="4" t="s">
        <v>1169</v>
      </c>
      <c r="I225" s="4" t="s">
        <v>2101</v>
      </c>
      <c r="J225" s="4" t="s">
        <v>422</v>
      </c>
      <c r="K225" s="4" t="s">
        <v>2173</v>
      </c>
      <c r="L225" s="4" t="s">
        <v>389</v>
      </c>
      <c r="M225" s="4" t="s">
        <v>2292</v>
      </c>
      <c r="N225" s="5" t="s">
        <v>2300</v>
      </c>
      <c r="O225" s="4" t="s">
        <v>584</v>
      </c>
      <c r="P225" s="21" t="s">
        <v>507</v>
      </c>
      <c r="Q225" s="4" t="s">
        <v>2077</v>
      </c>
      <c r="R225" s="15" t="s">
        <v>1170</v>
      </c>
      <c r="S225" s="4" t="s">
        <v>389</v>
      </c>
    </row>
    <row r="226" spans="1:19" s="26" customFormat="1" x14ac:dyDescent="0.25">
      <c r="A226" s="26" t="s">
        <v>355</v>
      </c>
      <c r="B226" s="26" t="s">
        <v>1881</v>
      </c>
      <c r="C226" s="26" t="s">
        <v>1882</v>
      </c>
      <c r="D226" s="32">
        <v>2015</v>
      </c>
      <c r="E226" s="26" t="s">
        <v>2136</v>
      </c>
      <c r="F226" s="26" t="s">
        <v>2157</v>
      </c>
      <c r="G226" s="26" t="s">
        <v>383</v>
      </c>
      <c r="H226" s="26" t="s">
        <v>1883</v>
      </c>
      <c r="I226" s="26" t="s">
        <v>843</v>
      </c>
      <c r="J226" s="26" t="s">
        <v>493</v>
      </c>
      <c r="K226" s="26" t="s">
        <v>2173</v>
      </c>
      <c r="L226" s="26" t="s">
        <v>389</v>
      </c>
      <c r="M226" s="26" t="s">
        <v>568</v>
      </c>
      <c r="N226" s="26" t="s">
        <v>578</v>
      </c>
      <c r="O226" s="26" t="s">
        <v>584</v>
      </c>
      <c r="P226" s="26" t="s">
        <v>775</v>
      </c>
      <c r="Q226" s="26" t="s">
        <v>800</v>
      </c>
      <c r="R226" s="32" t="s">
        <v>1884</v>
      </c>
      <c r="S226" s="26" t="s">
        <v>389</v>
      </c>
    </row>
    <row r="227" spans="1:19" s="26" customFormat="1" x14ac:dyDescent="0.25">
      <c r="A227" s="4" t="s">
        <v>152</v>
      </c>
      <c r="B227" s="4" t="s">
        <v>1277</v>
      </c>
      <c r="C227" s="4" t="s">
        <v>1278</v>
      </c>
      <c r="D227" s="4" t="s">
        <v>153</v>
      </c>
      <c r="E227" s="4" t="s">
        <v>2138</v>
      </c>
      <c r="F227" s="23" t="s">
        <v>2156</v>
      </c>
      <c r="G227" s="4" t="s">
        <v>384</v>
      </c>
      <c r="H227" s="4" t="s">
        <v>828</v>
      </c>
      <c r="I227" s="4" t="s">
        <v>1279</v>
      </c>
      <c r="J227" s="4" t="s">
        <v>432</v>
      </c>
      <c r="K227" s="4" t="s">
        <v>2172</v>
      </c>
      <c r="L227" s="4" t="s">
        <v>496</v>
      </c>
      <c r="M227" s="4" t="s">
        <v>2243</v>
      </c>
      <c r="N227" s="4" t="s">
        <v>2300</v>
      </c>
      <c r="O227" s="4" t="s">
        <v>584</v>
      </c>
      <c r="P227" s="4" t="s">
        <v>496</v>
      </c>
      <c r="Q227" s="4" t="s">
        <v>2077</v>
      </c>
      <c r="R227" s="5" t="s">
        <v>1280</v>
      </c>
      <c r="S227" s="2" t="s">
        <v>954</v>
      </c>
    </row>
    <row r="228" spans="1:19" s="26" customFormat="1" x14ac:dyDescent="0.25">
      <c r="A228" s="4" t="s">
        <v>192</v>
      </c>
      <c r="B228" s="4" t="s">
        <v>1390</v>
      </c>
      <c r="C228" s="4" t="s">
        <v>1391</v>
      </c>
      <c r="D228" s="5">
        <v>2012</v>
      </c>
      <c r="E228" s="4" t="s">
        <v>2139</v>
      </c>
      <c r="F228" s="23" t="s">
        <v>2157</v>
      </c>
      <c r="G228" s="4" t="s">
        <v>386</v>
      </c>
      <c r="H228" s="4" t="s">
        <v>1392</v>
      </c>
      <c r="I228" s="4" t="s">
        <v>843</v>
      </c>
      <c r="J228" s="4" t="s">
        <v>400</v>
      </c>
      <c r="K228" s="4" t="s">
        <v>2173</v>
      </c>
      <c r="L228" s="4" t="s">
        <v>389</v>
      </c>
      <c r="M228" s="4" t="s">
        <v>2197</v>
      </c>
      <c r="N228" s="5" t="s">
        <v>2300</v>
      </c>
      <c r="O228" s="4" t="s">
        <v>584</v>
      </c>
      <c r="P228" s="4" t="s">
        <v>693</v>
      </c>
      <c r="Q228" s="4" t="s">
        <v>786</v>
      </c>
      <c r="R228" s="10" t="s">
        <v>1393</v>
      </c>
      <c r="S228" s="4" t="s">
        <v>389</v>
      </c>
    </row>
    <row r="229" spans="1:19" s="26" customFormat="1" x14ac:dyDescent="0.25">
      <c r="A229" s="4" t="s">
        <v>220</v>
      </c>
      <c r="B229" s="2" t="s">
        <v>1479</v>
      </c>
      <c r="C229" s="4" t="s">
        <v>1480</v>
      </c>
      <c r="D229" s="5" t="s">
        <v>219</v>
      </c>
      <c r="E229" s="4" t="s">
        <v>2138</v>
      </c>
      <c r="F229" s="23" t="s">
        <v>2156</v>
      </c>
      <c r="G229" s="4" t="s">
        <v>386</v>
      </c>
      <c r="H229" s="4" t="s">
        <v>961</v>
      </c>
      <c r="I229" s="4" t="s">
        <v>2097</v>
      </c>
      <c r="J229" s="4" t="s">
        <v>2171</v>
      </c>
      <c r="K229" s="4" t="s">
        <v>2173</v>
      </c>
      <c r="L229" s="4" t="s">
        <v>389</v>
      </c>
      <c r="M229" s="4" t="s">
        <v>2297</v>
      </c>
      <c r="N229" s="5" t="s">
        <v>2300</v>
      </c>
      <c r="O229" s="4" t="s">
        <v>584</v>
      </c>
      <c r="P229" s="4" t="s">
        <v>507</v>
      </c>
      <c r="Q229" s="4" t="s">
        <v>2077</v>
      </c>
      <c r="R229" s="10" t="s">
        <v>1481</v>
      </c>
      <c r="S229" s="4" t="s">
        <v>389</v>
      </c>
    </row>
    <row r="230" spans="1:19" s="26" customFormat="1" x14ac:dyDescent="0.25">
      <c r="A230" s="26" t="s">
        <v>297</v>
      </c>
      <c r="B230" s="26" t="s">
        <v>1730</v>
      </c>
      <c r="C230" s="26" t="s">
        <v>1731</v>
      </c>
      <c r="D230" s="32">
        <v>2001</v>
      </c>
      <c r="E230" s="26" t="s">
        <v>2152</v>
      </c>
      <c r="F230" s="26" t="s">
        <v>2156</v>
      </c>
      <c r="G230" s="26" t="s">
        <v>384</v>
      </c>
      <c r="H230" s="26" t="s">
        <v>828</v>
      </c>
      <c r="I230" s="26" t="s">
        <v>1732</v>
      </c>
      <c r="J230" s="26" t="s">
        <v>2320</v>
      </c>
      <c r="K230" s="26" t="s">
        <v>2173</v>
      </c>
      <c r="L230" s="26" t="s">
        <v>389</v>
      </c>
      <c r="M230" s="26" t="s">
        <v>533</v>
      </c>
      <c r="N230" s="32" t="s">
        <v>578</v>
      </c>
      <c r="O230" s="26" t="s">
        <v>584</v>
      </c>
      <c r="P230" s="26" t="s">
        <v>736</v>
      </c>
      <c r="Q230" s="26" t="s">
        <v>817</v>
      </c>
      <c r="R230" s="32" t="s">
        <v>1723</v>
      </c>
      <c r="S230" s="26" t="s">
        <v>389</v>
      </c>
    </row>
    <row r="231" spans="1:19" s="26" customFormat="1" x14ac:dyDescent="0.25">
      <c r="A231" s="4" t="s">
        <v>107</v>
      </c>
      <c r="B231" s="2" t="s">
        <v>1137</v>
      </c>
      <c r="C231" s="4" t="s">
        <v>1138</v>
      </c>
      <c r="D231" s="5">
        <v>2006</v>
      </c>
      <c r="E231" s="4" t="s">
        <v>2138</v>
      </c>
      <c r="F231" s="23" t="s">
        <v>2156</v>
      </c>
      <c r="G231" s="4" t="s">
        <v>384</v>
      </c>
      <c r="H231" s="4" t="s">
        <v>828</v>
      </c>
      <c r="I231" s="4" t="s">
        <v>1139</v>
      </c>
      <c r="J231" s="23" t="s">
        <v>2164</v>
      </c>
      <c r="K231" s="4" t="s">
        <v>2173</v>
      </c>
      <c r="L231" s="4" t="s">
        <v>389</v>
      </c>
      <c r="M231" s="4" t="s">
        <v>2244</v>
      </c>
      <c r="N231" s="5" t="s">
        <v>2300</v>
      </c>
      <c r="O231" s="4" t="s">
        <v>584</v>
      </c>
      <c r="P231" s="4" t="s">
        <v>507</v>
      </c>
      <c r="Q231" s="4" t="s">
        <v>2077</v>
      </c>
      <c r="R231" s="10" t="s">
        <v>1140</v>
      </c>
      <c r="S231" s="4" t="s">
        <v>389</v>
      </c>
    </row>
    <row r="232" spans="1:19" s="26" customFormat="1" x14ac:dyDescent="0.25">
      <c r="A232" s="4" t="s">
        <v>53</v>
      </c>
      <c r="B232" s="4" t="s">
        <v>980</v>
      </c>
      <c r="C232" s="4" t="s">
        <v>981</v>
      </c>
      <c r="D232" s="5">
        <v>1995</v>
      </c>
      <c r="E232" s="4" t="s">
        <v>2136</v>
      </c>
      <c r="F232" s="23" t="s">
        <v>2157</v>
      </c>
      <c r="G232" s="4" t="s">
        <v>386</v>
      </c>
      <c r="H232" s="4" t="s">
        <v>868</v>
      </c>
      <c r="I232" s="4" t="s">
        <v>982</v>
      </c>
      <c r="J232" s="4" t="s">
        <v>398</v>
      </c>
      <c r="K232" s="4" t="s">
        <v>2173</v>
      </c>
      <c r="L232" s="4" t="s">
        <v>389</v>
      </c>
      <c r="M232" s="4" t="s">
        <v>2275</v>
      </c>
      <c r="N232" s="4" t="s">
        <v>2299</v>
      </c>
      <c r="O232" s="4" t="s">
        <v>584</v>
      </c>
      <c r="P232" s="4" t="s">
        <v>635</v>
      </c>
      <c r="Q232" s="4" t="s">
        <v>787</v>
      </c>
      <c r="R232" s="43" t="s">
        <v>983</v>
      </c>
      <c r="S232" s="4" t="s">
        <v>389</v>
      </c>
    </row>
    <row r="233" spans="1:19" s="26" customFormat="1" x14ac:dyDescent="0.25">
      <c r="A233" s="4" t="s">
        <v>188</v>
      </c>
      <c r="B233" s="4" t="s">
        <v>1375</v>
      </c>
      <c r="C233" s="4" t="s">
        <v>1376</v>
      </c>
      <c r="D233" s="5">
        <v>2012</v>
      </c>
      <c r="E233" s="4" t="s">
        <v>2138</v>
      </c>
      <c r="F233" s="23" t="s">
        <v>2156</v>
      </c>
      <c r="G233" s="4" t="s">
        <v>384</v>
      </c>
      <c r="H233" s="4" t="s">
        <v>1207</v>
      </c>
      <c r="I233" s="4" t="s">
        <v>1377</v>
      </c>
      <c r="J233" s="4" t="s">
        <v>449</v>
      </c>
      <c r="K233" s="4" t="s">
        <v>2172</v>
      </c>
      <c r="L233" s="4" t="s">
        <v>509</v>
      </c>
      <c r="M233" s="4" t="s">
        <v>533</v>
      </c>
      <c r="N233" s="5" t="s">
        <v>2300</v>
      </c>
      <c r="O233" s="4" t="s">
        <v>584</v>
      </c>
      <c r="P233" s="4" t="s">
        <v>496</v>
      </c>
      <c r="Q233" s="4" t="s">
        <v>2077</v>
      </c>
      <c r="R233" s="10" t="s">
        <v>1378</v>
      </c>
      <c r="S233" s="2" t="s">
        <v>389</v>
      </c>
    </row>
    <row r="234" spans="1:19" s="26" customFormat="1" x14ac:dyDescent="0.25">
      <c r="A234" s="4" t="s">
        <v>189</v>
      </c>
      <c r="B234" s="4" t="s">
        <v>1379</v>
      </c>
      <c r="C234" s="4" t="s">
        <v>1380</v>
      </c>
      <c r="D234" s="5">
        <v>2012</v>
      </c>
      <c r="E234" s="4" t="s">
        <v>2139</v>
      </c>
      <c r="F234" s="23" t="s">
        <v>2156</v>
      </c>
      <c r="G234" s="4" t="s">
        <v>384</v>
      </c>
      <c r="H234" s="4" t="s">
        <v>1207</v>
      </c>
      <c r="I234" s="4" t="s">
        <v>1377</v>
      </c>
      <c r="J234" s="4" t="s">
        <v>449</v>
      </c>
      <c r="K234" s="4" t="s">
        <v>2172</v>
      </c>
      <c r="L234" s="4" t="s">
        <v>509</v>
      </c>
      <c r="M234" s="4" t="s">
        <v>533</v>
      </c>
      <c r="N234" s="5" t="s">
        <v>2300</v>
      </c>
      <c r="O234" s="4" t="s">
        <v>587</v>
      </c>
      <c r="P234" s="4" t="s">
        <v>691</v>
      </c>
      <c r="Q234" s="4" t="s">
        <v>2074</v>
      </c>
      <c r="R234" s="10" t="s">
        <v>1381</v>
      </c>
      <c r="S234" s="4" t="s">
        <v>954</v>
      </c>
    </row>
    <row r="235" spans="1:19" s="26" customFormat="1" x14ac:dyDescent="0.25">
      <c r="A235" s="4" t="s">
        <v>264</v>
      </c>
      <c r="B235" s="4" t="s">
        <v>1610</v>
      </c>
      <c r="C235" s="4" t="s">
        <v>1611</v>
      </c>
      <c r="D235" s="5">
        <v>2019</v>
      </c>
      <c r="E235" s="4" t="s">
        <v>2139</v>
      </c>
      <c r="F235" s="23" t="s">
        <v>2157</v>
      </c>
      <c r="G235" s="4" t="s">
        <v>386</v>
      </c>
      <c r="H235" s="4" t="s">
        <v>868</v>
      </c>
      <c r="I235" s="4" t="s">
        <v>843</v>
      </c>
      <c r="J235" s="4" t="s">
        <v>393</v>
      </c>
      <c r="K235" s="4" t="s">
        <v>2173</v>
      </c>
      <c r="L235" s="4" t="s">
        <v>389</v>
      </c>
      <c r="M235" s="4" t="s">
        <v>538</v>
      </c>
      <c r="N235" s="5" t="s">
        <v>2300</v>
      </c>
      <c r="O235" s="4" t="s">
        <v>584</v>
      </c>
      <c r="P235" s="4" t="s">
        <v>715</v>
      </c>
      <c r="Q235" s="4" t="s">
        <v>787</v>
      </c>
      <c r="R235" s="5" t="s">
        <v>1609</v>
      </c>
      <c r="S235" s="4" t="s">
        <v>389</v>
      </c>
    </row>
    <row r="236" spans="1:19" s="26" customFormat="1" x14ac:dyDescent="0.25">
      <c r="A236" s="4" t="s">
        <v>251</v>
      </c>
      <c r="B236" s="4" t="s">
        <v>1569</v>
      </c>
      <c r="C236" s="4" t="s">
        <v>1570</v>
      </c>
      <c r="D236" s="5">
        <v>2018</v>
      </c>
      <c r="E236" s="4" t="s">
        <v>2139</v>
      </c>
      <c r="F236" s="23" t="s">
        <v>2156</v>
      </c>
      <c r="G236" s="4" t="s">
        <v>386</v>
      </c>
      <c r="H236" s="4" t="s">
        <v>868</v>
      </c>
      <c r="I236" s="4" t="s">
        <v>1540</v>
      </c>
      <c r="J236" s="4" t="s">
        <v>392</v>
      </c>
      <c r="K236" s="4" t="s">
        <v>2173</v>
      </c>
      <c r="L236" s="4" t="s">
        <v>389</v>
      </c>
      <c r="M236" s="4" t="s">
        <v>536</v>
      </c>
      <c r="N236" s="4" t="s">
        <v>2300</v>
      </c>
      <c r="O236" s="4" t="s">
        <v>584</v>
      </c>
      <c r="P236" s="4" t="s">
        <v>707</v>
      </c>
      <c r="Q236" s="4" t="s">
        <v>787</v>
      </c>
      <c r="R236" s="5" t="s">
        <v>1564</v>
      </c>
      <c r="S236" s="4" t="s">
        <v>389</v>
      </c>
    </row>
    <row r="237" spans="1:19" s="26" customFormat="1" x14ac:dyDescent="0.25">
      <c r="A237" s="4" t="s">
        <v>160</v>
      </c>
      <c r="B237" s="4" t="s">
        <v>1297</v>
      </c>
      <c r="C237" s="4" t="s">
        <v>1298</v>
      </c>
      <c r="D237" s="5">
        <v>2010</v>
      </c>
      <c r="E237" s="4" t="s">
        <v>2137</v>
      </c>
      <c r="F237" s="23" t="s">
        <v>2157</v>
      </c>
      <c r="G237" s="4" t="s">
        <v>386</v>
      </c>
      <c r="H237" s="4" t="s">
        <v>868</v>
      </c>
      <c r="I237" s="4" t="s">
        <v>2106</v>
      </c>
      <c r="J237" s="4" t="s">
        <v>393</v>
      </c>
      <c r="K237" s="4" t="s">
        <v>2173</v>
      </c>
      <c r="L237" s="4" t="s">
        <v>389</v>
      </c>
      <c r="M237" s="4" t="s">
        <v>2276</v>
      </c>
      <c r="N237" s="5" t="s">
        <v>2299</v>
      </c>
      <c r="O237" s="4" t="s">
        <v>584</v>
      </c>
      <c r="P237" s="4" t="s">
        <v>666</v>
      </c>
      <c r="Q237" s="4" t="s">
        <v>787</v>
      </c>
      <c r="R237" s="10" t="s">
        <v>1226</v>
      </c>
      <c r="S237" s="2" t="s">
        <v>389</v>
      </c>
    </row>
    <row r="238" spans="1:19" s="26" customFormat="1" x14ac:dyDescent="0.25">
      <c r="A238" s="4" t="s">
        <v>57</v>
      </c>
      <c r="B238" s="4" t="s">
        <v>994</v>
      </c>
      <c r="C238" s="4" t="s">
        <v>995</v>
      </c>
      <c r="D238" s="5">
        <v>1996</v>
      </c>
      <c r="E238" s="4" t="s">
        <v>2138</v>
      </c>
      <c r="F238" s="23" t="s">
        <v>2157</v>
      </c>
      <c r="G238" s="4" t="s">
        <v>386</v>
      </c>
      <c r="H238" s="4" t="s">
        <v>996</v>
      </c>
      <c r="I238" s="4" t="s">
        <v>997</v>
      </c>
      <c r="J238" s="4" t="s">
        <v>393</v>
      </c>
      <c r="K238" s="4" t="s">
        <v>2173</v>
      </c>
      <c r="L238" s="4" t="s">
        <v>389</v>
      </c>
      <c r="M238" s="4" t="s">
        <v>2181</v>
      </c>
      <c r="N238" s="5" t="s">
        <v>2300</v>
      </c>
      <c r="O238" s="4" t="s">
        <v>584</v>
      </c>
      <c r="P238" s="4" t="s">
        <v>639</v>
      </c>
      <c r="Q238" s="4" t="s">
        <v>2077</v>
      </c>
      <c r="R238" s="10" t="s">
        <v>998</v>
      </c>
      <c r="S238" s="4" t="s">
        <v>389</v>
      </c>
    </row>
    <row r="239" spans="1:19" s="26" customFormat="1" x14ac:dyDescent="0.25">
      <c r="A239" s="4" t="s">
        <v>58</v>
      </c>
      <c r="B239" s="4" t="s">
        <v>999</v>
      </c>
      <c r="C239" s="4" t="s">
        <v>1000</v>
      </c>
      <c r="D239" s="5">
        <v>1996</v>
      </c>
      <c r="E239" s="4" t="s">
        <v>2139</v>
      </c>
      <c r="F239" s="23" t="s">
        <v>2157</v>
      </c>
      <c r="G239" s="4" t="s">
        <v>386</v>
      </c>
      <c r="H239" s="4" t="s">
        <v>996</v>
      </c>
      <c r="I239" s="4" t="s">
        <v>997</v>
      </c>
      <c r="J239" s="4" t="s">
        <v>393</v>
      </c>
      <c r="K239" s="4" t="s">
        <v>2173</v>
      </c>
      <c r="L239" s="4" t="s">
        <v>389</v>
      </c>
      <c r="M239" s="4" t="s">
        <v>2182</v>
      </c>
      <c r="N239" s="5" t="s">
        <v>2300</v>
      </c>
      <c r="O239" s="4" t="s">
        <v>584</v>
      </c>
      <c r="P239" s="4" t="s">
        <v>640</v>
      </c>
      <c r="Q239" s="4" t="s">
        <v>2076</v>
      </c>
      <c r="R239" s="9" t="s">
        <v>1001</v>
      </c>
      <c r="S239" s="4" t="s">
        <v>389</v>
      </c>
    </row>
    <row r="240" spans="1:19" s="26" customFormat="1" x14ac:dyDescent="0.25">
      <c r="A240" s="4" t="s">
        <v>256</v>
      </c>
      <c r="B240" s="2" t="s">
        <v>1581</v>
      </c>
      <c r="C240" s="4" t="s">
        <v>1582</v>
      </c>
      <c r="D240" s="5">
        <v>2018</v>
      </c>
      <c r="E240" s="4" t="s">
        <v>2148</v>
      </c>
      <c r="F240" s="23" t="s">
        <v>2156</v>
      </c>
      <c r="G240" s="4" t="s">
        <v>384</v>
      </c>
      <c r="H240" s="4" t="s">
        <v>828</v>
      </c>
      <c r="I240" s="4" t="s">
        <v>1583</v>
      </c>
      <c r="J240" s="23" t="s">
        <v>2164</v>
      </c>
      <c r="K240" s="4" t="s">
        <v>2173</v>
      </c>
      <c r="L240" s="4" t="s">
        <v>389</v>
      </c>
      <c r="M240" s="4" t="s">
        <v>533</v>
      </c>
      <c r="N240" s="5" t="s">
        <v>2300</v>
      </c>
      <c r="O240" s="4" t="s">
        <v>584</v>
      </c>
      <c r="P240" s="4" t="s">
        <v>705</v>
      </c>
      <c r="Q240" s="4" t="s">
        <v>803</v>
      </c>
      <c r="R240" s="10" t="s">
        <v>1584</v>
      </c>
      <c r="S240" s="4" t="s">
        <v>389</v>
      </c>
    </row>
    <row r="241" spans="1:19" s="26" customFormat="1" x14ac:dyDescent="0.25">
      <c r="A241" s="4" t="s">
        <v>180</v>
      </c>
      <c r="B241" s="4" t="s">
        <v>1356</v>
      </c>
      <c r="C241" s="4" t="s">
        <v>1357</v>
      </c>
      <c r="D241" s="5">
        <v>2011</v>
      </c>
      <c r="E241" s="4" t="s">
        <v>2143</v>
      </c>
      <c r="F241" s="23" t="s">
        <v>2156</v>
      </c>
      <c r="G241" s="4" t="s">
        <v>384</v>
      </c>
      <c r="H241" s="4" t="s">
        <v>828</v>
      </c>
      <c r="I241" s="4" t="s">
        <v>1201</v>
      </c>
      <c r="J241" s="4" t="s">
        <v>444</v>
      </c>
      <c r="K241" s="4" t="s">
        <v>2173</v>
      </c>
      <c r="L241" s="4" t="s">
        <v>389</v>
      </c>
      <c r="M241" s="4" t="s">
        <v>521</v>
      </c>
      <c r="N241" s="4" t="s">
        <v>2300</v>
      </c>
      <c r="O241" s="4" t="s">
        <v>584</v>
      </c>
      <c r="P241" s="4" t="s">
        <v>507</v>
      </c>
      <c r="Q241" s="4" t="s">
        <v>798</v>
      </c>
      <c r="R241" s="5" t="s">
        <v>1358</v>
      </c>
      <c r="S241" s="2" t="s">
        <v>389</v>
      </c>
    </row>
    <row r="242" spans="1:19" s="26" customFormat="1" x14ac:dyDescent="0.25">
      <c r="A242" s="4" t="s">
        <v>230</v>
      </c>
      <c r="B242" s="2" t="s">
        <v>1513</v>
      </c>
      <c r="C242" s="4" t="s">
        <v>1514</v>
      </c>
      <c r="D242" s="5" t="s">
        <v>231</v>
      </c>
      <c r="E242" s="4" t="s">
        <v>2138</v>
      </c>
      <c r="F242" s="23" t="s">
        <v>2156</v>
      </c>
      <c r="G242" s="4" t="s">
        <v>385</v>
      </c>
      <c r="H242" s="4" t="s">
        <v>828</v>
      </c>
      <c r="I242" s="4" t="s">
        <v>1515</v>
      </c>
      <c r="J242" s="4" t="s">
        <v>460</v>
      </c>
      <c r="K242" s="4" t="s">
        <v>2173</v>
      </c>
      <c r="L242" s="4" t="s">
        <v>389</v>
      </c>
      <c r="M242" s="4" t="s">
        <v>2245</v>
      </c>
      <c r="N242" s="5" t="s">
        <v>2300</v>
      </c>
      <c r="O242" s="4" t="s">
        <v>584</v>
      </c>
      <c r="P242" s="4" t="s">
        <v>706</v>
      </c>
      <c r="Q242" s="4" t="s">
        <v>787</v>
      </c>
      <c r="R242" s="10" t="s">
        <v>1516</v>
      </c>
      <c r="S242" s="4" t="s">
        <v>389</v>
      </c>
    </row>
    <row r="243" spans="1:19" s="26" customFormat="1" x14ac:dyDescent="0.25">
      <c r="A243" s="4" t="s">
        <v>181</v>
      </c>
      <c r="B243" s="4" t="s">
        <v>1359</v>
      </c>
      <c r="C243" s="4" t="s">
        <v>1360</v>
      </c>
      <c r="D243" s="5" t="s">
        <v>182</v>
      </c>
      <c r="E243" s="4" t="s">
        <v>2144</v>
      </c>
      <c r="F243" s="23" t="s">
        <v>2156</v>
      </c>
      <c r="G243" s="4" t="s">
        <v>385</v>
      </c>
      <c r="H243" s="4" t="s">
        <v>828</v>
      </c>
      <c r="I243" s="4" t="s">
        <v>933</v>
      </c>
      <c r="J243" s="4" t="s">
        <v>445</v>
      </c>
      <c r="K243" s="4" t="s">
        <v>2172</v>
      </c>
      <c r="L243" s="4" t="s">
        <v>508</v>
      </c>
      <c r="M243" s="4" t="s">
        <v>2228</v>
      </c>
      <c r="N243" s="5" t="s">
        <v>2302</v>
      </c>
      <c r="O243" s="4" t="s">
        <v>584</v>
      </c>
      <c r="P243" s="4" t="s">
        <v>665</v>
      </c>
      <c r="Q243" s="4" t="s">
        <v>2077</v>
      </c>
      <c r="R243" s="9" t="s">
        <v>1361</v>
      </c>
      <c r="S243" s="4" t="s">
        <v>954</v>
      </c>
    </row>
    <row r="244" spans="1:19" s="26" customFormat="1" x14ac:dyDescent="0.25">
      <c r="A244" s="26" t="s">
        <v>280</v>
      </c>
      <c r="B244" s="26" t="s">
        <v>1680</v>
      </c>
      <c r="C244" s="26" t="s">
        <v>1360</v>
      </c>
      <c r="D244" s="32" t="s">
        <v>182</v>
      </c>
      <c r="E244" s="26" t="s">
        <v>2307</v>
      </c>
      <c r="F244" s="26" t="s">
        <v>2156</v>
      </c>
      <c r="G244" s="26" t="s">
        <v>385</v>
      </c>
      <c r="H244" s="26" t="s">
        <v>828</v>
      </c>
      <c r="I244" s="26" t="s">
        <v>933</v>
      </c>
      <c r="J244" s="26" t="s">
        <v>445</v>
      </c>
      <c r="K244" s="26" t="s">
        <v>2173</v>
      </c>
      <c r="L244" s="26" t="s">
        <v>389</v>
      </c>
      <c r="M244" s="26" t="s">
        <v>516</v>
      </c>
      <c r="N244" s="32" t="s">
        <v>578</v>
      </c>
      <c r="O244" s="26" t="s">
        <v>584</v>
      </c>
      <c r="P244" s="26" t="s">
        <v>724</v>
      </c>
      <c r="Q244" s="26" t="s">
        <v>811</v>
      </c>
      <c r="R244" s="34" t="s">
        <v>1681</v>
      </c>
      <c r="S244" s="26" t="s">
        <v>389</v>
      </c>
    </row>
    <row r="245" spans="1:19" s="28" customFormat="1" ht="15.75" thickBot="1" x14ac:dyDescent="0.3">
      <c r="A245" s="4" t="s">
        <v>44</v>
      </c>
      <c r="B245" s="4" t="s">
        <v>955</v>
      </c>
      <c r="C245" s="4" t="s">
        <v>956</v>
      </c>
      <c r="D245" s="5">
        <v>1990</v>
      </c>
      <c r="E245" s="4" t="s">
        <v>2139</v>
      </c>
      <c r="F245" s="23" t="s">
        <v>2157</v>
      </c>
      <c r="G245" s="4" t="s">
        <v>385</v>
      </c>
      <c r="H245" s="4" t="s">
        <v>828</v>
      </c>
      <c r="I245" s="4" t="s">
        <v>957</v>
      </c>
      <c r="J245" s="4" t="s">
        <v>403</v>
      </c>
      <c r="K245" s="4" t="s">
        <v>2173</v>
      </c>
      <c r="L245" s="4" t="s">
        <v>389</v>
      </c>
      <c r="M245" s="4" t="s">
        <v>2252</v>
      </c>
      <c r="N245" s="5" t="s">
        <v>2301</v>
      </c>
      <c r="O245" s="4" t="s">
        <v>590</v>
      </c>
      <c r="P245" s="21" t="s">
        <v>630</v>
      </c>
      <c r="Q245" s="4" t="s">
        <v>786</v>
      </c>
      <c r="R245" s="10" t="s">
        <v>958</v>
      </c>
      <c r="S245" s="4" t="s">
        <v>389</v>
      </c>
    </row>
    <row r="246" spans="1:19" s="28" customFormat="1" x14ac:dyDescent="0.25">
      <c r="A246" s="4" t="s">
        <v>73</v>
      </c>
      <c r="B246" s="4" t="s">
        <v>1043</v>
      </c>
      <c r="C246" s="4" t="s">
        <v>1044</v>
      </c>
      <c r="D246" s="5">
        <v>2001</v>
      </c>
      <c r="E246" s="4" t="s">
        <v>2139</v>
      </c>
      <c r="F246" s="23" t="s">
        <v>2156</v>
      </c>
      <c r="G246" s="4" t="s">
        <v>383</v>
      </c>
      <c r="H246" s="4" t="s">
        <v>898</v>
      </c>
      <c r="I246" s="4" t="s">
        <v>843</v>
      </c>
      <c r="J246" s="4" t="s">
        <v>2161</v>
      </c>
      <c r="K246" s="4" t="s">
        <v>2173</v>
      </c>
      <c r="L246" s="4" t="s">
        <v>389</v>
      </c>
      <c r="M246" s="4" t="s">
        <v>2187</v>
      </c>
      <c r="N246" s="5" t="s">
        <v>2301</v>
      </c>
      <c r="O246" s="4" t="s">
        <v>590</v>
      </c>
      <c r="P246" s="61" t="s">
        <v>651</v>
      </c>
      <c r="Q246" s="4" t="s">
        <v>787</v>
      </c>
      <c r="R246" s="10" t="s">
        <v>1045</v>
      </c>
      <c r="S246" s="4" t="s">
        <v>389</v>
      </c>
    </row>
    <row r="247" spans="1:19" s="28" customFormat="1" x14ac:dyDescent="0.25">
      <c r="A247" s="4" t="s">
        <v>214</v>
      </c>
      <c r="B247" s="4" t="s">
        <v>1460</v>
      </c>
      <c r="C247" s="4" t="s">
        <v>1461</v>
      </c>
      <c r="D247" s="5">
        <v>2014</v>
      </c>
      <c r="E247" s="4" t="s">
        <v>2138</v>
      </c>
      <c r="F247" s="23" t="s">
        <v>2157</v>
      </c>
      <c r="G247" s="4" t="s">
        <v>384</v>
      </c>
      <c r="H247" s="4" t="s">
        <v>1462</v>
      </c>
      <c r="I247" s="4" t="s">
        <v>1463</v>
      </c>
      <c r="J247" s="4" t="s">
        <v>464</v>
      </c>
      <c r="K247" s="4" t="s">
        <v>2173</v>
      </c>
      <c r="L247" s="4" t="s">
        <v>389</v>
      </c>
      <c r="M247" s="4" t="s">
        <v>519</v>
      </c>
      <c r="N247" s="5" t="s">
        <v>2300</v>
      </c>
      <c r="O247" s="4" t="s">
        <v>584</v>
      </c>
      <c r="P247" s="4" t="s">
        <v>496</v>
      </c>
      <c r="Q247" s="4" t="s">
        <v>2077</v>
      </c>
      <c r="R247" s="9" t="s">
        <v>1464</v>
      </c>
      <c r="S247" s="4" t="s">
        <v>389</v>
      </c>
    </row>
    <row r="248" spans="1:19" s="28" customFormat="1" x14ac:dyDescent="0.25">
      <c r="A248" s="4" t="s">
        <v>34</v>
      </c>
      <c r="B248" s="4" t="s">
        <v>920</v>
      </c>
      <c r="C248" s="4" t="s">
        <v>888</v>
      </c>
      <c r="D248" s="5">
        <v>1983</v>
      </c>
      <c r="E248" s="4" t="s">
        <v>2139</v>
      </c>
      <c r="F248" s="4" t="s">
        <v>2156</v>
      </c>
      <c r="G248" s="4" t="s">
        <v>385</v>
      </c>
      <c r="H248" s="4" t="s">
        <v>906</v>
      </c>
      <c r="I248" s="4" t="s">
        <v>921</v>
      </c>
      <c r="J248" s="4" t="s">
        <v>399</v>
      </c>
      <c r="K248" s="4" t="s">
        <v>2172</v>
      </c>
      <c r="L248" s="4" t="s">
        <v>496</v>
      </c>
      <c r="M248" s="4" t="s">
        <v>2283</v>
      </c>
      <c r="N248" s="5" t="s">
        <v>2301</v>
      </c>
      <c r="O248" s="4" t="s">
        <v>587</v>
      </c>
      <c r="P248" s="4" t="s">
        <v>623</v>
      </c>
      <c r="Q248" s="4" t="s">
        <v>2074</v>
      </c>
      <c r="R248" s="5" t="s">
        <v>922</v>
      </c>
      <c r="S248" s="4" t="s">
        <v>389</v>
      </c>
    </row>
    <row r="249" spans="1:19" s="28" customFormat="1" x14ac:dyDescent="0.25">
      <c r="A249" s="4" t="s">
        <v>22</v>
      </c>
      <c r="B249" s="4" t="s">
        <v>887</v>
      </c>
      <c r="C249" s="4" t="s">
        <v>888</v>
      </c>
      <c r="D249" s="5">
        <v>1972</v>
      </c>
      <c r="E249" s="4" t="s">
        <v>2139</v>
      </c>
      <c r="F249" s="4" t="s">
        <v>2156</v>
      </c>
      <c r="G249" s="4" t="s">
        <v>385</v>
      </c>
      <c r="H249" s="4" t="s">
        <v>889</v>
      </c>
      <c r="I249" s="4" t="s">
        <v>843</v>
      </c>
      <c r="J249" s="4" t="s">
        <v>395</v>
      </c>
      <c r="K249" s="4" t="s">
        <v>2172</v>
      </c>
      <c r="L249" s="4" t="s">
        <v>496</v>
      </c>
      <c r="M249" s="4" t="s">
        <v>2294</v>
      </c>
      <c r="N249" s="5" t="s">
        <v>2301</v>
      </c>
      <c r="O249" s="4" t="s">
        <v>587</v>
      </c>
      <c r="P249" s="20" t="s">
        <v>617</v>
      </c>
      <c r="Q249" s="4" t="s">
        <v>2076</v>
      </c>
      <c r="R249" s="9" t="s">
        <v>890</v>
      </c>
      <c r="S249" s="4" t="s">
        <v>389</v>
      </c>
    </row>
    <row r="250" spans="1:19" s="28" customFormat="1" x14ac:dyDescent="0.25">
      <c r="A250" s="4" t="s">
        <v>23</v>
      </c>
      <c r="B250" s="4" t="s">
        <v>891</v>
      </c>
      <c r="C250" s="4" t="s">
        <v>888</v>
      </c>
      <c r="D250" s="5">
        <v>1972</v>
      </c>
      <c r="E250" s="4" t="s">
        <v>2139</v>
      </c>
      <c r="F250" s="4" t="s">
        <v>2156</v>
      </c>
      <c r="G250" s="4" t="s">
        <v>385</v>
      </c>
      <c r="H250" s="4" t="s">
        <v>889</v>
      </c>
      <c r="I250" s="4" t="s">
        <v>843</v>
      </c>
      <c r="J250" s="4" t="s">
        <v>395</v>
      </c>
      <c r="K250" s="4" t="s">
        <v>2172</v>
      </c>
      <c r="L250" s="4" t="s">
        <v>496</v>
      </c>
      <c r="M250" s="4" t="s">
        <v>2295</v>
      </c>
      <c r="N250" s="5" t="s">
        <v>2301</v>
      </c>
      <c r="O250" s="4" t="s">
        <v>587</v>
      </c>
      <c r="P250" s="4" t="s">
        <v>613</v>
      </c>
      <c r="Q250" s="4" t="s">
        <v>2074</v>
      </c>
      <c r="R250" s="5" t="s">
        <v>892</v>
      </c>
      <c r="S250" s="4" t="s">
        <v>389</v>
      </c>
    </row>
    <row r="251" spans="1:19" s="28" customFormat="1" x14ac:dyDescent="0.25">
      <c r="A251" s="28" t="s">
        <v>125</v>
      </c>
      <c r="B251" s="28" t="s">
        <v>1200</v>
      </c>
      <c r="C251" s="28" t="s">
        <v>1196</v>
      </c>
      <c r="D251" s="30">
        <v>2007</v>
      </c>
      <c r="E251" s="28" t="s">
        <v>2308</v>
      </c>
      <c r="F251" s="28" t="s">
        <v>2157</v>
      </c>
      <c r="G251" s="28" t="s">
        <v>384</v>
      </c>
      <c r="H251" s="28" t="s">
        <v>828</v>
      </c>
      <c r="I251" s="28" t="s">
        <v>1201</v>
      </c>
      <c r="J251" s="28" t="s">
        <v>426</v>
      </c>
      <c r="K251" s="28" t="s">
        <v>2173</v>
      </c>
      <c r="L251" s="28" t="s">
        <v>389</v>
      </c>
      <c r="M251" s="28" t="s">
        <v>520</v>
      </c>
      <c r="N251" s="30" t="s">
        <v>578</v>
      </c>
      <c r="O251" s="28" t="s">
        <v>584</v>
      </c>
      <c r="P251" s="28" t="s">
        <v>675</v>
      </c>
      <c r="Q251" s="28" t="s">
        <v>795</v>
      </c>
      <c r="R251" s="30" t="s">
        <v>1202</v>
      </c>
      <c r="S251" s="28" t="s">
        <v>389</v>
      </c>
    </row>
    <row r="252" spans="1:19" s="28" customFormat="1" x14ac:dyDescent="0.25">
      <c r="A252" s="28" t="s">
        <v>126</v>
      </c>
      <c r="B252" s="28" t="s">
        <v>1203</v>
      </c>
      <c r="C252" s="28" t="s">
        <v>1196</v>
      </c>
      <c r="D252" s="30">
        <v>2007</v>
      </c>
      <c r="E252" s="28" t="s">
        <v>2308</v>
      </c>
      <c r="F252" s="28" t="s">
        <v>2156</v>
      </c>
      <c r="G252" s="28" t="s">
        <v>384</v>
      </c>
      <c r="H252" s="28" t="s">
        <v>828</v>
      </c>
      <c r="I252" s="28" t="s">
        <v>902</v>
      </c>
      <c r="J252" s="28" t="s">
        <v>427</v>
      </c>
      <c r="K252" s="28" t="s">
        <v>2173</v>
      </c>
      <c r="L252" s="28" t="s">
        <v>389</v>
      </c>
      <c r="M252" s="28" t="s">
        <v>521</v>
      </c>
      <c r="N252" s="30" t="s">
        <v>578</v>
      </c>
      <c r="O252" s="28" t="s">
        <v>591</v>
      </c>
      <c r="P252" s="28" t="s">
        <v>675</v>
      </c>
      <c r="Q252" s="28" t="s">
        <v>795</v>
      </c>
      <c r="R252" s="40" t="s">
        <v>1204</v>
      </c>
      <c r="S252" s="28" t="s">
        <v>389</v>
      </c>
    </row>
    <row r="253" spans="1:19" s="28" customFormat="1" x14ac:dyDescent="0.25">
      <c r="A253" s="28" t="s">
        <v>124</v>
      </c>
      <c r="B253" s="28" t="s">
        <v>1195</v>
      </c>
      <c r="C253" s="28" t="s">
        <v>1196</v>
      </c>
      <c r="D253" s="30">
        <v>2007</v>
      </c>
      <c r="E253" s="28" t="s">
        <v>2308</v>
      </c>
      <c r="F253" s="28" t="s">
        <v>2157</v>
      </c>
      <c r="G253" s="28" t="s">
        <v>384</v>
      </c>
      <c r="H253" s="28" t="s">
        <v>1197</v>
      </c>
      <c r="I253" s="28" t="s">
        <v>1198</v>
      </c>
      <c r="J253" s="28" t="s">
        <v>425</v>
      </c>
      <c r="K253" s="28" t="s">
        <v>2173</v>
      </c>
      <c r="L253" s="28" t="s">
        <v>389</v>
      </c>
      <c r="M253" s="28" t="s">
        <v>519</v>
      </c>
      <c r="N253" s="30" t="s">
        <v>578</v>
      </c>
      <c r="O253" s="28" t="s">
        <v>584</v>
      </c>
      <c r="P253" s="28" t="s">
        <v>675</v>
      </c>
      <c r="Q253" s="28" t="s">
        <v>795</v>
      </c>
      <c r="R253" s="30" t="s">
        <v>1199</v>
      </c>
      <c r="S253" s="28" t="s">
        <v>389</v>
      </c>
    </row>
    <row r="254" spans="1:19" s="28" customFormat="1" x14ac:dyDescent="0.25">
      <c r="A254" s="28" t="s">
        <v>128</v>
      </c>
      <c r="B254" s="28" t="s">
        <v>1203</v>
      </c>
      <c r="C254" s="28" t="s">
        <v>1196</v>
      </c>
      <c r="D254" s="30">
        <v>2008</v>
      </c>
      <c r="E254" s="28" t="s">
        <v>2308</v>
      </c>
      <c r="F254" s="28" t="s">
        <v>2157</v>
      </c>
      <c r="G254" s="28" t="s">
        <v>384</v>
      </c>
      <c r="H254" s="28" t="s">
        <v>828</v>
      </c>
      <c r="I254" s="28" t="s">
        <v>902</v>
      </c>
      <c r="J254" s="28" t="s">
        <v>427</v>
      </c>
      <c r="K254" s="28" t="s">
        <v>2173</v>
      </c>
      <c r="L254" s="28" t="s">
        <v>389</v>
      </c>
      <c r="M254" s="28" t="s">
        <v>521</v>
      </c>
      <c r="N254" s="30" t="s">
        <v>578</v>
      </c>
      <c r="O254" s="28" t="s">
        <v>591</v>
      </c>
      <c r="P254" s="28" t="s">
        <v>675</v>
      </c>
      <c r="Q254" s="28" t="s">
        <v>795</v>
      </c>
      <c r="R254" s="40" t="s">
        <v>1210</v>
      </c>
      <c r="S254" s="28" t="s">
        <v>389</v>
      </c>
    </row>
    <row r="255" spans="1:19" s="28" customFormat="1" x14ac:dyDescent="0.25">
      <c r="A255" s="28" t="s">
        <v>127</v>
      </c>
      <c r="B255" s="28" t="s">
        <v>1205</v>
      </c>
      <c r="C255" s="28" t="s">
        <v>1206</v>
      </c>
      <c r="D255" s="30">
        <v>2007</v>
      </c>
      <c r="E255" s="28" t="s">
        <v>2308</v>
      </c>
      <c r="F255" s="28" t="s">
        <v>2157</v>
      </c>
      <c r="G255" s="28" t="s">
        <v>384</v>
      </c>
      <c r="H255" s="28" t="s">
        <v>1207</v>
      </c>
      <c r="I255" s="28" t="s">
        <v>1208</v>
      </c>
      <c r="J255" s="28" t="s">
        <v>403</v>
      </c>
      <c r="K255" s="28" t="s">
        <v>2173</v>
      </c>
      <c r="L255" s="28" t="s">
        <v>389</v>
      </c>
      <c r="M255" s="28" t="s">
        <v>522</v>
      </c>
      <c r="N255" s="30" t="s">
        <v>578</v>
      </c>
      <c r="O255" s="28" t="s">
        <v>593</v>
      </c>
      <c r="P255" s="28" t="s">
        <v>675</v>
      </c>
      <c r="Q255" s="28" t="s">
        <v>795</v>
      </c>
      <c r="R255" s="40" t="s">
        <v>1209</v>
      </c>
      <c r="S255" s="28" t="s">
        <v>389</v>
      </c>
    </row>
    <row r="256" spans="1:19" s="28" customFormat="1" x14ac:dyDescent="0.25">
      <c r="A256" s="4" t="s">
        <v>113</v>
      </c>
      <c r="B256" s="4" t="s">
        <v>1157</v>
      </c>
      <c r="C256" s="4" t="s">
        <v>1154</v>
      </c>
      <c r="D256" s="5">
        <v>2007</v>
      </c>
      <c r="E256" s="4" t="s">
        <v>2150</v>
      </c>
      <c r="F256" s="23" t="s">
        <v>2156</v>
      </c>
      <c r="G256" s="4" t="s">
        <v>384</v>
      </c>
      <c r="H256" s="4" t="s">
        <v>828</v>
      </c>
      <c r="I256" s="4" t="s">
        <v>902</v>
      </c>
      <c r="J256" s="4" t="s">
        <v>420</v>
      </c>
      <c r="K256" s="4" t="s">
        <v>2173</v>
      </c>
      <c r="L256" s="4" t="s">
        <v>389</v>
      </c>
      <c r="M256" s="4" t="s">
        <v>533</v>
      </c>
      <c r="N256" s="5" t="s">
        <v>2300</v>
      </c>
      <c r="O256" s="4" t="s">
        <v>584</v>
      </c>
      <c r="P256" s="4" t="s">
        <v>669</v>
      </c>
      <c r="Q256" s="4" t="s">
        <v>790</v>
      </c>
      <c r="R256" s="15" t="s">
        <v>1158</v>
      </c>
      <c r="S256" s="4" t="s">
        <v>389</v>
      </c>
    </row>
    <row r="257" spans="1:19" s="28" customFormat="1" x14ac:dyDescent="0.25">
      <c r="A257" s="4" t="s">
        <v>112</v>
      </c>
      <c r="B257" s="4" t="s">
        <v>1153</v>
      </c>
      <c r="C257" s="4" t="s">
        <v>1154</v>
      </c>
      <c r="D257" s="5">
        <v>2007</v>
      </c>
      <c r="E257" s="4" t="s">
        <v>2150</v>
      </c>
      <c r="F257" s="23" t="s">
        <v>2156</v>
      </c>
      <c r="G257" s="4" t="s">
        <v>384</v>
      </c>
      <c r="H257" s="4" t="s">
        <v>828</v>
      </c>
      <c r="I257" s="4" t="s">
        <v>1155</v>
      </c>
      <c r="J257" s="4" t="s">
        <v>419</v>
      </c>
      <c r="K257" s="4" t="s">
        <v>2173</v>
      </c>
      <c r="L257" s="4" t="s">
        <v>389</v>
      </c>
      <c r="M257" s="4" t="s">
        <v>2246</v>
      </c>
      <c r="N257" s="5" t="s">
        <v>2300</v>
      </c>
      <c r="O257" s="4" t="s">
        <v>584</v>
      </c>
      <c r="P257" s="4" t="s">
        <v>669</v>
      </c>
      <c r="Q257" s="4" t="s">
        <v>790</v>
      </c>
      <c r="R257" s="15" t="s">
        <v>1156</v>
      </c>
      <c r="S257" s="4" t="s">
        <v>389</v>
      </c>
    </row>
    <row r="258" spans="1:19" s="28" customFormat="1" x14ac:dyDescent="0.25">
      <c r="A258" s="26" t="s">
        <v>370</v>
      </c>
      <c r="B258" s="26" t="s">
        <v>1638</v>
      </c>
      <c r="C258" s="26" t="s">
        <v>1639</v>
      </c>
      <c r="D258" s="32">
        <v>1981</v>
      </c>
      <c r="E258" s="26" t="s">
        <v>2136</v>
      </c>
      <c r="F258" s="26" t="s">
        <v>2157</v>
      </c>
      <c r="G258" s="26" t="s">
        <v>386</v>
      </c>
      <c r="H258" s="26" t="s">
        <v>898</v>
      </c>
      <c r="I258" s="26" t="s">
        <v>843</v>
      </c>
      <c r="J258" s="26" t="s">
        <v>472</v>
      </c>
      <c r="K258" s="26" t="s">
        <v>2173</v>
      </c>
      <c r="L258" s="26" t="s">
        <v>389</v>
      </c>
      <c r="M258" s="26" t="s">
        <v>2338</v>
      </c>
      <c r="N258" s="26" t="s">
        <v>578</v>
      </c>
      <c r="O258" s="26" t="s">
        <v>584</v>
      </c>
      <c r="P258" s="26" t="s">
        <v>720</v>
      </c>
      <c r="Q258" s="26" t="s">
        <v>808</v>
      </c>
      <c r="R258" s="34" t="s">
        <v>1640</v>
      </c>
      <c r="S258" s="26" t="s">
        <v>389</v>
      </c>
    </row>
    <row r="259" spans="1:19" s="28" customFormat="1" x14ac:dyDescent="0.25">
      <c r="A259" s="4" t="s">
        <v>60</v>
      </c>
      <c r="B259" s="4" t="s">
        <v>1006</v>
      </c>
      <c r="C259" s="4" t="s">
        <v>1007</v>
      </c>
      <c r="D259" s="5">
        <v>1997</v>
      </c>
      <c r="E259" s="4" t="s">
        <v>2142</v>
      </c>
      <c r="F259" s="23" t="s">
        <v>2157</v>
      </c>
      <c r="G259" s="4" t="s">
        <v>898</v>
      </c>
      <c r="H259" s="4" t="s">
        <v>898</v>
      </c>
      <c r="I259" s="4" t="s">
        <v>843</v>
      </c>
      <c r="J259" s="4" t="s">
        <v>393</v>
      </c>
      <c r="K259" s="4" t="s">
        <v>2173</v>
      </c>
      <c r="L259" s="4" t="s">
        <v>389</v>
      </c>
      <c r="M259" s="4" t="s">
        <v>2192</v>
      </c>
      <c r="N259" s="4" t="s">
        <v>2301</v>
      </c>
      <c r="O259" s="4" t="s">
        <v>591</v>
      </c>
      <c r="P259" s="4" t="s">
        <v>642</v>
      </c>
      <c r="Q259" s="4" t="s">
        <v>784</v>
      </c>
      <c r="R259" s="4" t="s">
        <v>1008</v>
      </c>
      <c r="S259" s="4" t="s">
        <v>389</v>
      </c>
    </row>
    <row r="260" spans="1:19" s="28" customFormat="1" x14ac:dyDescent="0.25">
      <c r="A260" s="4" t="s">
        <v>109</v>
      </c>
      <c r="B260" s="4" t="s">
        <v>1144</v>
      </c>
      <c r="C260" s="4" t="s">
        <v>1007</v>
      </c>
      <c r="D260" s="5">
        <v>2006</v>
      </c>
      <c r="E260" s="4" t="s">
        <v>2136</v>
      </c>
      <c r="F260" s="23" t="s">
        <v>2157</v>
      </c>
      <c r="G260" s="4" t="s">
        <v>386</v>
      </c>
      <c r="H260" s="4" t="s">
        <v>898</v>
      </c>
      <c r="I260" s="4" t="s">
        <v>843</v>
      </c>
      <c r="J260" s="4" t="s">
        <v>417</v>
      </c>
      <c r="K260" s="4" t="s">
        <v>2173</v>
      </c>
      <c r="L260" s="4" t="s">
        <v>389</v>
      </c>
      <c r="M260" s="4" t="s">
        <v>2193</v>
      </c>
      <c r="N260" s="5" t="s">
        <v>2301</v>
      </c>
      <c r="O260" s="4" t="s">
        <v>584</v>
      </c>
      <c r="P260" s="21" t="s">
        <v>667</v>
      </c>
      <c r="Q260" s="4" t="s">
        <v>787</v>
      </c>
      <c r="R260" s="10" t="s">
        <v>1145</v>
      </c>
      <c r="S260" s="4" t="s">
        <v>1146</v>
      </c>
    </row>
    <row r="261" spans="1:19" s="28" customFormat="1" x14ac:dyDescent="0.25">
      <c r="A261" s="4" t="s">
        <v>74</v>
      </c>
      <c r="B261" s="4" t="s">
        <v>1046</v>
      </c>
      <c r="C261" s="4" t="s">
        <v>1047</v>
      </c>
      <c r="D261" s="5">
        <v>2001</v>
      </c>
      <c r="E261" s="4" t="s">
        <v>2136</v>
      </c>
      <c r="F261" s="23" t="s">
        <v>2157</v>
      </c>
      <c r="G261" s="4" t="s">
        <v>387</v>
      </c>
      <c r="H261" s="4" t="s">
        <v>898</v>
      </c>
      <c r="I261" s="4" t="s">
        <v>843</v>
      </c>
      <c r="J261" s="4" t="s">
        <v>393</v>
      </c>
      <c r="K261" s="4" t="s">
        <v>2173</v>
      </c>
      <c r="L261" s="4" t="s">
        <v>389</v>
      </c>
      <c r="M261" s="4" t="s">
        <v>2194</v>
      </c>
      <c r="N261" s="5" t="s">
        <v>2301</v>
      </c>
      <c r="O261" s="4" t="s">
        <v>591</v>
      </c>
      <c r="P261" s="4" t="s">
        <v>652</v>
      </c>
      <c r="Q261" s="4" t="s">
        <v>784</v>
      </c>
      <c r="R261" s="10" t="s">
        <v>1048</v>
      </c>
      <c r="S261" s="4" t="s">
        <v>389</v>
      </c>
    </row>
    <row r="262" spans="1:19" s="28" customFormat="1" x14ac:dyDescent="0.25">
      <c r="A262" s="26" t="s">
        <v>380</v>
      </c>
      <c r="B262" s="26" t="s">
        <v>1671</v>
      </c>
      <c r="C262" s="26" t="s">
        <v>1672</v>
      </c>
      <c r="D262" s="32">
        <v>2011</v>
      </c>
      <c r="E262" s="26" t="s">
        <v>2137</v>
      </c>
      <c r="F262" s="26" t="s">
        <v>2157</v>
      </c>
      <c r="G262" s="26" t="s">
        <v>386</v>
      </c>
      <c r="H262" s="26" t="s">
        <v>1673</v>
      </c>
      <c r="I262" s="26" t="s">
        <v>1674</v>
      </c>
      <c r="J262" s="26" t="s">
        <v>478</v>
      </c>
      <c r="K262" s="26" t="s">
        <v>2173</v>
      </c>
      <c r="L262" s="26" t="s">
        <v>389</v>
      </c>
      <c r="M262" s="26" t="s">
        <v>546</v>
      </c>
      <c r="N262" s="26" t="s">
        <v>578</v>
      </c>
      <c r="O262" s="26" t="s">
        <v>584</v>
      </c>
      <c r="P262" s="26" t="s">
        <v>660</v>
      </c>
      <c r="Q262" s="26" t="s">
        <v>808</v>
      </c>
      <c r="R262" s="32" t="s">
        <v>1640</v>
      </c>
      <c r="S262" s="33" t="s">
        <v>389</v>
      </c>
    </row>
    <row r="263" spans="1:19" s="28" customFormat="1" x14ac:dyDescent="0.25">
      <c r="A263" s="4" t="s">
        <v>88</v>
      </c>
      <c r="B263" s="4" t="s">
        <v>1082</v>
      </c>
      <c r="C263" s="4" t="s">
        <v>1083</v>
      </c>
      <c r="D263" s="5">
        <v>2004</v>
      </c>
      <c r="E263" s="4" t="s">
        <v>2154</v>
      </c>
      <c r="F263" s="23" t="s">
        <v>2157</v>
      </c>
      <c r="G263" s="4" t="s">
        <v>386</v>
      </c>
      <c r="H263" s="4" t="s">
        <v>868</v>
      </c>
      <c r="I263" s="4" t="s">
        <v>843</v>
      </c>
      <c r="J263" s="4" t="s">
        <v>414</v>
      </c>
      <c r="K263" s="4" t="s">
        <v>2173</v>
      </c>
      <c r="L263" s="4" t="s">
        <v>389</v>
      </c>
      <c r="M263" s="4" t="s">
        <v>517</v>
      </c>
      <c r="N263" s="4" t="s">
        <v>2299</v>
      </c>
      <c r="O263" s="4" t="s">
        <v>584</v>
      </c>
      <c r="P263" s="4" t="s">
        <v>659</v>
      </c>
      <c r="Q263" s="4" t="s">
        <v>787</v>
      </c>
      <c r="R263" s="5" t="s">
        <v>1084</v>
      </c>
      <c r="S263" s="4" t="s">
        <v>389</v>
      </c>
    </row>
    <row r="264" spans="1:19" s="28" customFormat="1" x14ac:dyDescent="0.25">
      <c r="A264" s="4" t="s">
        <v>161</v>
      </c>
      <c r="B264" s="4" t="s">
        <v>1299</v>
      </c>
      <c r="C264" s="4" t="s">
        <v>1300</v>
      </c>
      <c r="D264" s="5">
        <v>2010</v>
      </c>
      <c r="E264" s="4" t="s">
        <v>2137</v>
      </c>
      <c r="F264" s="23" t="s">
        <v>2156</v>
      </c>
      <c r="G264" s="4" t="s">
        <v>386</v>
      </c>
      <c r="H264" s="4" t="s">
        <v>868</v>
      </c>
      <c r="I264" s="4" t="s">
        <v>2107</v>
      </c>
      <c r="J264" s="4" t="s">
        <v>434</v>
      </c>
      <c r="K264" s="4" t="s">
        <v>2173</v>
      </c>
      <c r="L264" s="4" t="s">
        <v>389</v>
      </c>
      <c r="M264" s="4" t="s">
        <v>554</v>
      </c>
      <c r="N264" s="5" t="s">
        <v>2299</v>
      </c>
      <c r="O264" s="4" t="s">
        <v>584</v>
      </c>
      <c r="P264" s="4" t="s">
        <v>666</v>
      </c>
      <c r="Q264" s="4" t="s">
        <v>787</v>
      </c>
      <c r="R264" s="10" t="s">
        <v>1226</v>
      </c>
      <c r="S264" s="2" t="s">
        <v>389</v>
      </c>
    </row>
    <row r="265" spans="1:19" s="28" customFormat="1" x14ac:dyDescent="0.25">
      <c r="A265" s="26" t="s">
        <v>312</v>
      </c>
      <c r="B265" s="26" t="s">
        <v>1767</v>
      </c>
      <c r="C265" s="26" t="s">
        <v>1768</v>
      </c>
      <c r="D265" s="26" t="s">
        <v>37</v>
      </c>
      <c r="E265" s="26" t="s">
        <v>2136</v>
      </c>
      <c r="F265" s="26" t="s">
        <v>2156</v>
      </c>
      <c r="G265" s="26" t="s">
        <v>386</v>
      </c>
      <c r="H265" s="26" t="s">
        <v>1769</v>
      </c>
      <c r="I265" s="26" t="s">
        <v>1770</v>
      </c>
      <c r="J265" s="26" t="s">
        <v>482</v>
      </c>
      <c r="K265" s="26" t="s">
        <v>2172</v>
      </c>
      <c r="L265" s="26" t="s">
        <v>496</v>
      </c>
      <c r="M265" s="26" t="s">
        <v>2373</v>
      </c>
      <c r="N265" s="26" t="s">
        <v>578</v>
      </c>
      <c r="O265" s="26" t="s">
        <v>584</v>
      </c>
      <c r="P265" s="26" t="s">
        <v>616</v>
      </c>
      <c r="Q265" s="26" t="s">
        <v>800</v>
      </c>
      <c r="R265" s="26" t="s">
        <v>1771</v>
      </c>
      <c r="S265" s="26" t="s">
        <v>954</v>
      </c>
    </row>
    <row r="266" spans="1:19" s="28" customFormat="1" x14ac:dyDescent="0.25">
      <c r="A266" s="4" t="s">
        <v>36</v>
      </c>
      <c r="B266" s="4" t="s">
        <v>928</v>
      </c>
      <c r="C266" s="4" t="s">
        <v>929</v>
      </c>
      <c r="D266" s="5" t="s">
        <v>37</v>
      </c>
      <c r="E266" s="4" t="s">
        <v>2139</v>
      </c>
      <c r="F266" s="23" t="s">
        <v>2157</v>
      </c>
      <c r="G266" s="4" t="s">
        <v>386</v>
      </c>
      <c r="H266" s="4" t="s">
        <v>868</v>
      </c>
      <c r="I266" s="4" t="s">
        <v>843</v>
      </c>
      <c r="J266" s="4" t="s">
        <v>398</v>
      </c>
      <c r="K266" s="4" t="s">
        <v>2173</v>
      </c>
      <c r="L266" s="4" t="s">
        <v>389</v>
      </c>
      <c r="M266" s="4" t="s">
        <v>2277</v>
      </c>
      <c r="N266" s="5" t="s">
        <v>2301</v>
      </c>
      <c r="O266" s="4" t="s">
        <v>587</v>
      </c>
      <c r="P266" s="4" t="s">
        <v>623</v>
      </c>
      <c r="Q266" s="4" t="s">
        <v>2074</v>
      </c>
      <c r="R266" s="5" t="s">
        <v>930</v>
      </c>
      <c r="S266" s="4" t="s">
        <v>389</v>
      </c>
    </row>
    <row r="267" spans="1:19" s="28" customFormat="1" x14ac:dyDescent="0.25">
      <c r="A267" s="26" t="s">
        <v>374</v>
      </c>
      <c r="B267" s="26" t="s">
        <v>1651</v>
      </c>
      <c r="C267" s="26" t="s">
        <v>1652</v>
      </c>
      <c r="D267" s="32">
        <v>1991</v>
      </c>
      <c r="E267" s="26" t="s">
        <v>2136</v>
      </c>
      <c r="F267" s="26" t="s">
        <v>2157</v>
      </c>
      <c r="G267" s="26" t="s">
        <v>386</v>
      </c>
      <c r="H267" s="26" t="s">
        <v>898</v>
      </c>
      <c r="I267" s="26" t="s">
        <v>843</v>
      </c>
      <c r="J267" s="26" t="s">
        <v>392</v>
      </c>
      <c r="K267" s="26" t="s">
        <v>2173</v>
      </c>
      <c r="L267" s="26" t="s">
        <v>389</v>
      </c>
      <c r="M267" s="26" t="s">
        <v>2338</v>
      </c>
      <c r="N267" s="26" t="s">
        <v>578</v>
      </c>
      <c r="O267" s="26" t="s">
        <v>584</v>
      </c>
      <c r="P267" s="26" t="s">
        <v>720</v>
      </c>
      <c r="Q267" s="26" t="s">
        <v>808</v>
      </c>
      <c r="R267" s="34" t="s">
        <v>1640</v>
      </c>
      <c r="S267" s="26" t="s">
        <v>389</v>
      </c>
    </row>
    <row r="268" spans="1:19" s="28" customFormat="1" x14ac:dyDescent="0.25">
      <c r="A268" s="26" t="s">
        <v>372</v>
      </c>
      <c r="B268" s="26" t="s">
        <v>1647</v>
      </c>
      <c r="C268" s="26" t="s">
        <v>1648</v>
      </c>
      <c r="D268" s="32">
        <v>1985</v>
      </c>
      <c r="E268" s="26" t="s">
        <v>2136</v>
      </c>
      <c r="F268" s="26" t="s">
        <v>2157</v>
      </c>
      <c r="G268" s="26" t="s">
        <v>386</v>
      </c>
      <c r="H268" s="26" t="s">
        <v>898</v>
      </c>
      <c r="I268" s="26" t="s">
        <v>843</v>
      </c>
      <c r="J268" s="26" t="s">
        <v>392</v>
      </c>
      <c r="K268" s="26" t="s">
        <v>2173</v>
      </c>
      <c r="L268" s="26" t="s">
        <v>389</v>
      </c>
      <c r="M268" s="26" t="s">
        <v>2338</v>
      </c>
      <c r="N268" s="26" t="s">
        <v>578</v>
      </c>
      <c r="O268" s="26" t="s">
        <v>584</v>
      </c>
      <c r="P268" s="26" t="s">
        <v>720</v>
      </c>
      <c r="Q268" s="26" t="s">
        <v>808</v>
      </c>
      <c r="R268" s="34" t="s">
        <v>1640</v>
      </c>
      <c r="S268" s="26" t="s">
        <v>389</v>
      </c>
    </row>
    <row r="269" spans="1:19" s="28" customFormat="1" x14ac:dyDescent="0.25">
      <c r="A269" s="26" t="s">
        <v>373</v>
      </c>
      <c r="B269" s="26" t="s">
        <v>1649</v>
      </c>
      <c r="C269" s="26" t="s">
        <v>1650</v>
      </c>
      <c r="D269" s="32">
        <v>1987</v>
      </c>
      <c r="E269" s="26" t="s">
        <v>2136</v>
      </c>
      <c r="F269" s="26" t="s">
        <v>2157</v>
      </c>
      <c r="G269" s="26" t="s">
        <v>386</v>
      </c>
      <c r="H269" s="26" t="s">
        <v>898</v>
      </c>
      <c r="I269" s="26" t="s">
        <v>843</v>
      </c>
      <c r="J269" s="26" t="s">
        <v>392</v>
      </c>
      <c r="K269" s="26" t="s">
        <v>2173</v>
      </c>
      <c r="L269" s="26" t="s">
        <v>389</v>
      </c>
      <c r="M269" s="26" t="s">
        <v>2338</v>
      </c>
      <c r="N269" s="26" t="s">
        <v>578</v>
      </c>
      <c r="O269" s="26" t="s">
        <v>584</v>
      </c>
      <c r="P269" s="26" t="s">
        <v>720</v>
      </c>
      <c r="Q269" s="26" t="s">
        <v>808</v>
      </c>
      <c r="R269" s="34" t="s">
        <v>1640</v>
      </c>
      <c r="S269" s="26" t="s">
        <v>389</v>
      </c>
    </row>
    <row r="270" spans="1:19" s="28" customFormat="1" x14ac:dyDescent="0.25">
      <c r="A270" s="26" t="s">
        <v>371</v>
      </c>
      <c r="B270" s="26" t="s">
        <v>1645</v>
      </c>
      <c r="C270" s="26" t="s">
        <v>1646</v>
      </c>
      <c r="D270" s="32">
        <v>1982</v>
      </c>
      <c r="E270" s="26" t="s">
        <v>2136</v>
      </c>
      <c r="F270" s="26" t="s">
        <v>2157</v>
      </c>
      <c r="G270" s="26" t="s">
        <v>386</v>
      </c>
      <c r="H270" s="26" t="s">
        <v>898</v>
      </c>
      <c r="I270" s="26" t="s">
        <v>843</v>
      </c>
      <c r="J270" s="26" t="s">
        <v>392</v>
      </c>
      <c r="K270" s="26" t="s">
        <v>2173</v>
      </c>
      <c r="L270" s="26" t="s">
        <v>389</v>
      </c>
      <c r="M270" s="26" t="s">
        <v>2338</v>
      </c>
      <c r="N270" s="26" t="s">
        <v>578</v>
      </c>
      <c r="O270" s="26" t="s">
        <v>584</v>
      </c>
      <c r="P270" s="26" t="s">
        <v>720</v>
      </c>
      <c r="Q270" s="26" t="s">
        <v>808</v>
      </c>
      <c r="R270" s="34" t="s">
        <v>1640</v>
      </c>
      <c r="S270" s="26" t="s">
        <v>389</v>
      </c>
    </row>
    <row r="271" spans="1:19" s="28" customFormat="1" x14ac:dyDescent="0.25">
      <c r="A271" s="4" t="s">
        <v>56</v>
      </c>
      <c r="B271" s="4" t="s">
        <v>990</v>
      </c>
      <c r="C271" s="4" t="s">
        <v>991</v>
      </c>
      <c r="D271" s="5">
        <v>1995</v>
      </c>
      <c r="E271" s="4" t="s">
        <v>2139</v>
      </c>
      <c r="F271" s="23" t="s">
        <v>2156</v>
      </c>
      <c r="G271" s="4" t="s">
        <v>384</v>
      </c>
      <c r="H271" s="4" t="s">
        <v>992</v>
      </c>
      <c r="I271" s="4" t="s">
        <v>1213</v>
      </c>
      <c r="J271" s="4" t="s">
        <v>2164</v>
      </c>
      <c r="K271" s="4" t="s">
        <v>2172</v>
      </c>
      <c r="L271" s="4" t="s">
        <v>496</v>
      </c>
      <c r="M271" s="4" t="s">
        <v>533</v>
      </c>
      <c r="N271" s="5" t="s">
        <v>2300</v>
      </c>
      <c r="O271" s="4" t="s">
        <v>584</v>
      </c>
      <c r="P271" s="4" t="s">
        <v>638</v>
      </c>
      <c r="Q271" s="4" t="s">
        <v>2076</v>
      </c>
      <c r="R271" s="44" t="s">
        <v>993</v>
      </c>
      <c r="S271" s="4" t="s">
        <v>389</v>
      </c>
    </row>
    <row r="272" spans="1:19" s="28" customFormat="1" x14ac:dyDescent="0.25">
      <c r="A272" s="4" t="s">
        <v>11</v>
      </c>
      <c r="B272" s="4" t="s">
        <v>845</v>
      </c>
      <c r="C272" s="5" t="s">
        <v>846</v>
      </c>
      <c r="D272" s="5" t="s">
        <v>12</v>
      </c>
      <c r="E272" s="4" t="s">
        <v>2146</v>
      </c>
      <c r="F272" s="23" t="s">
        <v>2157</v>
      </c>
      <c r="G272" s="4" t="s">
        <v>384</v>
      </c>
      <c r="H272" s="4" t="s">
        <v>847</v>
      </c>
      <c r="I272" s="4" t="s">
        <v>1213</v>
      </c>
      <c r="J272" s="4" t="s">
        <v>848</v>
      </c>
      <c r="K272" s="4" t="s">
        <v>2173</v>
      </c>
      <c r="L272" s="4" t="s">
        <v>389</v>
      </c>
      <c r="M272" s="4" t="s">
        <v>2227</v>
      </c>
      <c r="N272" s="5" t="s">
        <v>2300</v>
      </c>
      <c r="O272" s="4" t="s">
        <v>584</v>
      </c>
      <c r="P272" s="4" t="s">
        <v>609</v>
      </c>
      <c r="Q272" s="4" t="s">
        <v>784</v>
      </c>
      <c r="R272" s="5" t="s">
        <v>849</v>
      </c>
      <c r="S272" s="4" t="s">
        <v>389</v>
      </c>
    </row>
    <row r="273" spans="1:19" s="28" customFormat="1" x14ac:dyDescent="0.25">
      <c r="A273" s="26" t="s">
        <v>306</v>
      </c>
      <c r="B273" s="26" t="s">
        <v>1754</v>
      </c>
      <c r="C273" s="26" t="s">
        <v>1755</v>
      </c>
      <c r="D273" s="32">
        <v>1890</v>
      </c>
      <c r="E273" s="26" t="s">
        <v>2136</v>
      </c>
      <c r="F273" s="26" t="s">
        <v>2157</v>
      </c>
      <c r="G273" s="26" t="s">
        <v>383</v>
      </c>
      <c r="H273" s="26" t="s">
        <v>828</v>
      </c>
      <c r="I273" s="26" t="s">
        <v>843</v>
      </c>
      <c r="J273" s="26" t="s">
        <v>392</v>
      </c>
      <c r="K273" s="26" t="s">
        <v>2173</v>
      </c>
      <c r="L273" s="26" t="s">
        <v>389</v>
      </c>
      <c r="M273" s="26" t="s">
        <v>2354</v>
      </c>
      <c r="N273" s="32" t="s">
        <v>578</v>
      </c>
      <c r="O273" s="26" t="s">
        <v>598</v>
      </c>
      <c r="P273" s="26" t="s">
        <v>744</v>
      </c>
      <c r="Q273" s="26" t="s">
        <v>800</v>
      </c>
      <c r="R273" s="34" t="s">
        <v>1756</v>
      </c>
      <c r="S273" s="26" t="s">
        <v>389</v>
      </c>
    </row>
    <row r="274" spans="1:19" s="28" customFormat="1" x14ac:dyDescent="0.25">
      <c r="A274" s="4" t="s">
        <v>14</v>
      </c>
      <c r="B274" s="4" t="s">
        <v>854</v>
      </c>
      <c r="C274" s="5" t="s">
        <v>855</v>
      </c>
      <c r="D274" s="5">
        <v>1936</v>
      </c>
      <c r="E274" s="4" t="s">
        <v>2153</v>
      </c>
      <c r="F274" s="4" t="s">
        <v>2157</v>
      </c>
      <c r="G274" s="4" t="s">
        <v>387</v>
      </c>
      <c r="H274" s="4" t="s">
        <v>856</v>
      </c>
      <c r="I274" s="4" t="s">
        <v>843</v>
      </c>
      <c r="J274" s="4" t="s">
        <v>392</v>
      </c>
      <c r="K274" s="4" t="s">
        <v>2173</v>
      </c>
      <c r="L274" s="4" t="s">
        <v>389</v>
      </c>
      <c r="M274" s="4" t="s">
        <v>2262</v>
      </c>
      <c r="N274" s="5" t="s">
        <v>2301</v>
      </c>
      <c r="O274" s="4" t="s">
        <v>584</v>
      </c>
      <c r="P274" s="4" t="s">
        <v>611</v>
      </c>
      <c r="Q274" s="4" t="s">
        <v>784</v>
      </c>
      <c r="R274" s="5" t="s">
        <v>857</v>
      </c>
      <c r="S274" s="4" t="s">
        <v>389</v>
      </c>
    </row>
    <row r="275" spans="1:19" s="28" customFormat="1" x14ac:dyDescent="0.25">
      <c r="A275" s="4" t="s">
        <v>233</v>
      </c>
      <c r="B275" s="2" t="s">
        <v>1520</v>
      </c>
      <c r="C275" s="4" t="s">
        <v>1521</v>
      </c>
      <c r="D275" s="5">
        <v>2016</v>
      </c>
      <c r="E275" s="4" t="s">
        <v>2138</v>
      </c>
      <c r="F275" s="23" t="s">
        <v>2157</v>
      </c>
      <c r="G275" s="4" t="s">
        <v>385</v>
      </c>
      <c r="H275" s="4" t="s">
        <v>828</v>
      </c>
      <c r="I275" s="4" t="s">
        <v>1351</v>
      </c>
      <c r="J275" s="4" t="s">
        <v>461</v>
      </c>
      <c r="K275" s="4" t="s">
        <v>2173</v>
      </c>
      <c r="L275" s="4" t="s">
        <v>389</v>
      </c>
      <c r="M275" s="4" t="s">
        <v>2253</v>
      </c>
      <c r="N275" s="5" t="s">
        <v>2299</v>
      </c>
      <c r="O275" s="4" t="s">
        <v>584</v>
      </c>
      <c r="P275" s="4" t="s">
        <v>507</v>
      </c>
      <c r="Q275" s="4" t="s">
        <v>2077</v>
      </c>
      <c r="R275" s="10" t="s">
        <v>1522</v>
      </c>
      <c r="S275" s="4" t="s">
        <v>389</v>
      </c>
    </row>
    <row r="276" spans="1:19" s="28" customFormat="1" x14ac:dyDescent="0.25">
      <c r="A276" s="28" t="s">
        <v>242</v>
      </c>
      <c r="B276" s="28" t="s">
        <v>1547</v>
      </c>
      <c r="C276" s="28" t="s">
        <v>1521</v>
      </c>
      <c r="D276" s="30">
        <v>2017</v>
      </c>
      <c r="E276" s="28" t="s">
        <v>2139</v>
      </c>
      <c r="F276" s="28" t="s">
        <v>2157</v>
      </c>
      <c r="G276" s="28" t="s">
        <v>385</v>
      </c>
      <c r="H276" s="28" t="s">
        <v>828</v>
      </c>
      <c r="I276" s="28" t="s">
        <v>1351</v>
      </c>
      <c r="J276" s="28" t="s">
        <v>461</v>
      </c>
      <c r="K276" s="28" t="s">
        <v>2173</v>
      </c>
      <c r="L276" s="28" t="s">
        <v>389</v>
      </c>
      <c r="M276" s="28" t="s">
        <v>2332</v>
      </c>
      <c r="N276" s="30" t="s">
        <v>580</v>
      </c>
      <c r="O276" s="28" t="s">
        <v>584</v>
      </c>
      <c r="P276" s="28" t="s">
        <v>709</v>
      </c>
      <c r="Q276" s="28" t="s">
        <v>804</v>
      </c>
      <c r="R276" s="38" t="s">
        <v>1548</v>
      </c>
      <c r="S276" s="28" t="s">
        <v>389</v>
      </c>
    </row>
    <row r="277" spans="1:19" s="28" customFormat="1" x14ac:dyDescent="0.25">
      <c r="A277" s="30" t="s">
        <v>3</v>
      </c>
      <c r="B277" s="30" t="s">
        <v>826</v>
      </c>
      <c r="C277" s="30" t="s">
        <v>827</v>
      </c>
      <c r="D277" s="30" t="s">
        <v>4</v>
      </c>
      <c r="E277" s="30" t="s">
        <v>2310</v>
      </c>
      <c r="F277" s="30" t="s">
        <v>2157</v>
      </c>
      <c r="G277" s="30" t="s">
        <v>382</v>
      </c>
      <c r="H277" s="30" t="s">
        <v>828</v>
      </c>
      <c r="I277" s="30" t="s">
        <v>829</v>
      </c>
      <c r="J277" s="28" t="s">
        <v>443</v>
      </c>
      <c r="K277" s="30" t="s">
        <v>2173</v>
      </c>
      <c r="L277" s="30" t="s">
        <v>389</v>
      </c>
      <c r="M277" s="30" t="s">
        <v>2350</v>
      </c>
      <c r="N277" s="30" t="s">
        <v>577</v>
      </c>
      <c r="O277" s="30" t="s">
        <v>584</v>
      </c>
      <c r="P277" s="30" t="s">
        <v>605</v>
      </c>
      <c r="Q277" s="30" t="s">
        <v>782</v>
      </c>
      <c r="R277" s="30" t="s">
        <v>830</v>
      </c>
      <c r="S277" s="30" t="s">
        <v>389</v>
      </c>
    </row>
    <row r="278" spans="1:19" s="28" customFormat="1" x14ac:dyDescent="0.25">
      <c r="A278" s="26" t="s">
        <v>375</v>
      </c>
      <c r="B278" s="26" t="s">
        <v>1660</v>
      </c>
      <c r="C278" s="26" t="s">
        <v>1661</v>
      </c>
      <c r="D278" s="32">
        <v>2006</v>
      </c>
      <c r="E278" s="26" t="s">
        <v>2137</v>
      </c>
      <c r="F278" s="26" t="s">
        <v>2156</v>
      </c>
      <c r="G278" s="26" t="s">
        <v>2131</v>
      </c>
      <c r="H278" s="26" t="s">
        <v>898</v>
      </c>
      <c r="I278" s="26" t="s">
        <v>843</v>
      </c>
      <c r="J278" s="26" t="s">
        <v>400</v>
      </c>
      <c r="K278" s="26" t="s">
        <v>2173</v>
      </c>
      <c r="L278" s="26" t="s">
        <v>389</v>
      </c>
      <c r="M278" s="26" t="s">
        <v>542</v>
      </c>
      <c r="N278" s="26" t="s">
        <v>578</v>
      </c>
      <c r="O278" s="26" t="s">
        <v>584</v>
      </c>
      <c r="P278" s="26" t="s">
        <v>660</v>
      </c>
      <c r="Q278" s="26" t="s">
        <v>808</v>
      </c>
      <c r="R278" s="34" t="s">
        <v>1640</v>
      </c>
      <c r="S278" s="26" t="s">
        <v>389</v>
      </c>
    </row>
    <row r="279" spans="1:19" s="28" customFormat="1" x14ac:dyDescent="0.25">
      <c r="A279" s="4" t="s">
        <v>96</v>
      </c>
      <c r="B279" s="4" t="s">
        <v>1108</v>
      </c>
      <c r="C279" s="4" t="s">
        <v>1109</v>
      </c>
      <c r="D279" s="5">
        <v>2005</v>
      </c>
      <c r="E279" s="4" t="s">
        <v>2139</v>
      </c>
      <c r="F279" s="23" t="s">
        <v>2156</v>
      </c>
      <c r="G279" s="4" t="s">
        <v>385</v>
      </c>
      <c r="H279" s="4" t="s">
        <v>828</v>
      </c>
      <c r="I279" s="4" t="s">
        <v>2116</v>
      </c>
      <c r="J279" s="4" t="s">
        <v>464</v>
      </c>
      <c r="K279" s="4" t="s">
        <v>2173</v>
      </c>
      <c r="L279" s="4" t="s">
        <v>389</v>
      </c>
      <c r="M279" s="4" t="s">
        <v>533</v>
      </c>
      <c r="N279" s="4" t="s">
        <v>2300</v>
      </c>
      <c r="O279" s="4" t="s">
        <v>584</v>
      </c>
      <c r="P279" s="4" t="s">
        <v>626</v>
      </c>
      <c r="Q279" s="4" t="s">
        <v>2076</v>
      </c>
      <c r="R279" s="5" t="s">
        <v>1110</v>
      </c>
      <c r="S279" s="4" t="s">
        <v>389</v>
      </c>
    </row>
    <row r="280" spans="1:19" s="28" customFormat="1" x14ac:dyDescent="0.25">
      <c r="A280" s="26" t="s">
        <v>340</v>
      </c>
      <c r="B280" s="26" t="s">
        <v>1838</v>
      </c>
      <c r="C280" s="26" t="s">
        <v>1839</v>
      </c>
      <c r="D280" s="32">
        <v>2006</v>
      </c>
      <c r="E280" s="26" t="s">
        <v>2154</v>
      </c>
      <c r="F280" s="26" t="s">
        <v>2156</v>
      </c>
      <c r="G280" s="26" t="s">
        <v>384</v>
      </c>
      <c r="H280" s="26" t="s">
        <v>828</v>
      </c>
      <c r="I280" s="26" t="s">
        <v>1697</v>
      </c>
      <c r="J280" s="26" t="s">
        <v>2081</v>
      </c>
      <c r="K280" s="26" t="s">
        <v>2173</v>
      </c>
      <c r="L280" s="26" t="s">
        <v>389</v>
      </c>
      <c r="M280" s="26" t="s">
        <v>562</v>
      </c>
      <c r="N280" s="26" t="s">
        <v>578</v>
      </c>
      <c r="O280" s="26" t="s">
        <v>584</v>
      </c>
      <c r="P280" s="26" t="s">
        <v>686</v>
      </c>
      <c r="Q280" s="26" t="s">
        <v>800</v>
      </c>
      <c r="R280" s="32" t="s">
        <v>1840</v>
      </c>
      <c r="S280" s="26" t="s">
        <v>389</v>
      </c>
    </row>
    <row r="281" spans="1:19" s="26" customFormat="1" x14ac:dyDescent="0.25">
      <c r="A281" s="4" t="s">
        <v>50</v>
      </c>
      <c r="B281" s="4" t="s">
        <v>973</v>
      </c>
      <c r="C281" s="4" t="s">
        <v>974</v>
      </c>
      <c r="D281" s="5">
        <v>1994</v>
      </c>
      <c r="E281" s="4" t="s">
        <v>2152</v>
      </c>
      <c r="F281" s="23" t="s">
        <v>2156</v>
      </c>
      <c r="G281" s="4" t="s">
        <v>384</v>
      </c>
      <c r="H281" s="4" t="s">
        <v>828</v>
      </c>
      <c r="I281" s="4" t="s">
        <v>902</v>
      </c>
      <c r="J281" s="4" t="s">
        <v>464</v>
      </c>
      <c r="K281" s="4" t="s">
        <v>2173</v>
      </c>
      <c r="L281" s="4" t="s">
        <v>389</v>
      </c>
      <c r="M281" s="4" t="s">
        <v>533</v>
      </c>
      <c r="N281" s="5" t="s">
        <v>2300</v>
      </c>
      <c r="O281" s="4" t="s">
        <v>584</v>
      </c>
      <c r="P281" s="4" t="s">
        <v>634</v>
      </c>
      <c r="Q281" s="4" t="s">
        <v>790</v>
      </c>
      <c r="R281" s="45" t="s">
        <v>975</v>
      </c>
      <c r="S281" s="4" t="s">
        <v>389</v>
      </c>
    </row>
    <row r="282" spans="1:19" s="26" customFormat="1" x14ac:dyDescent="0.25">
      <c r="A282" s="28" t="s">
        <v>94</v>
      </c>
      <c r="B282" s="28" t="s">
        <v>1104</v>
      </c>
      <c r="C282" s="28" t="s">
        <v>1105</v>
      </c>
      <c r="D282" s="30" t="s">
        <v>95</v>
      </c>
      <c r="E282" s="28" t="s">
        <v>2137</v>
      </c>
      <c r="F282" s="28" t="s">
        <v>2156</v>
      </c>
      <c r="G282" s="28" t="s">
        <v>384</v>
      </c>
      <c r="H282" s="28" t="s">
        <v>1106</v>
      </c>
      <c r="I282" s="28" t="s">
        <v>1107</v>
      </c>
      <c r="J282" s="28" t="s">
        <v>2164</v>
      </c>
      <c r="K282" s="28" t="s">
        <v>2172</v>
      </c>
      <c r="L282" s="28" t="s">
        <v>503</v>
      </c>
      <c r="M282" s="28" t="s">
        <v>2361</v>
      </c>
      <c r="N282" s="30" t="s">
        <v>578</v>
      </c>
      <c r="O282" s="28" t="s">
        <v>584</v>
      </c>
      <c r="P282" s="28" t="s">
        <v>662</v>
      </c>
      <c r="Q282" s="28" t="s">
        <v>794</v>
      </c>
      <c r="R282" s="38" t="s">
        <v>1103</v>
      </c>
      <c r="S282" s="28" t="s">
        <v>954</v>
      </c>
    </row>
    <row r="283" spans="1:19" s="26" customFormat="1" x14ac:dyDescent="0.25">
      <c r="A283" s="4" t="s">
        <v>104</v>
      </c>
      <c r="B283" s="4" t="s">
        <v>1129</v>
      </c>
      <c r="C283" s="4" t="s">
        <v>1130</v>
      </c>
      <c r="D283" s="5" t="s">
        <v>95</v>
      </c>
      <c r="E283" s="4" t="s">
        <v>2138</v>
      </c>
      <c r="F283" s="23" t="s">
        <v>2156</v>
      </c>
      <c r="G283" s="4" t="s">
        <v>384</v>
      </c>
      <c r="H283" s="4" t="s">
        <v>1101</v>
      </c>
      <c r="I283" s="4" t="s">
        <v>1107</v>
      </c>
      <c r="J283" s="4" t="s">
        <v>403</v>
      </c>
      <c r="K283" s="4" t="s">
        <v>2172</v>
      </c>
      <c r="L283" s="4" t="s">
        <v>504</v>
      </c>
      <c r="M283" s="4" t="s">
        <v>2255</v>
      </c>
      <c r="N283" s="5" t="s">
        <v>2302</v>
      </c>
      <c r="O283" s="4" t="s">
        <v>584</v>
      </c>
      <c r="P283" s="4" t="s">
        <v>496</v>
      </c>
      <c r="Q283" s="4" t="s">
        <v>2077</v>
      </c>
      <c r="R283" s="10" t="s">
        <v>1131</v>
      </c>
      <c r="S283" s="4" t="s">
        <v>954</v>
      </c>
    </row>
    <row r="284" spans="1:19" s="26" customFormat="1" x14ac:dyDescent="0.25">
      <c r="A284" s="4" t="s">
        <v>191</v>
      </c>
      <c r="B284" s="2" t="s">
        <v>1386</v>
      </c>
      <c r="C284" s="4" t="s">
        <v>1387</v>
      </c>
      <c r="D284" s="5">
        <v>2012</v>
      </c>
      <c r="E284" s="4" t="s">
        <v>2138</v>
      </c>
      <c r="F284" s="23" t="s">
        <v>2157</v>
      </c>
      <c r="G284" s="4" t="s">
        <v>385</v>
      </c>
      <c r="H284" s="4" t="s">
        <v>828</v>
      </c>
      <c r="I284" s="4" t="s">
        <v>1388</v>
      </c>
      <c r="J284" s="4" t="s">
        <v>411</v>
      </c>
      <c r="K284" s="4" t="s">
        <v>2173</v>
      </c>
      <c r="L284" s="4"/>
      <c r="M284" s="4" t="s">
        <v>2254</v>
      </c>
      <c r="N284" s="5" t="s">
        <v>2300</v>
      </c>
      <c r="O284" s="4" t="s">
        <v>584</v>
      </c>
      <c r="P284" s="4" t="s">
        <v>692</v>
      </c>
      <c r="Q284" s="4" t="s">
        <v>2077</v>
      </c>
      <c r="R284" s="10" t="s">
        <v>1389</v>
      </c>
      <c r="S284" s="4" t="s">
        <v>389</v>
      </c>
    </row>
    <row r="285" spans="1:19" s="26" customFormat="1" x14ac:dyDescent="0.25">
      <c r="A285" s="26" t="s">
        <v>285</v>
      </c>
      <c r="B285" s="26" t="s">
        <v>1695</v>
      </c>
      <c r="C285" s="26" t="s">
        <v>1696</v>
      </c>
      <c r="D285" s="32">
        <v>2016</v>
      </c>
      <c r="E285" s="26" t="s">
        <v>2152</v>
      </c>
      <c r="F285" s="26" t="s">
        <v>2156</v>
      </c>
      <c r="G285" s="26" t="s">
        <v>384</v>
      </c>
      <c r="H285" s="26" t="s">
        <v>828</v>
      </c>
      <c r="I285" s="26" t="s">
        <v>1697</v>
      </c>
      <c r="J285" s="26" t="s">
        <v>2321</v>
      </c>
      <c r="K285" s="26" t="s">
        <v>2173</v>
      </c>
      <c r="L285" s="26" t="s">
        <v>389</v>
      </c>
      <c r="M285" s="26" t="s">
        <v>521</v>
      </c>
      <c r="N285" s="32" t="s">
        <v>578</v>
      </c>
      <c r="O285" s="26" t="s">
        <v>584</v>
      </c>
      <c r="P285" s="26" t="s">
        <v>726</v>
      </c>
      <c r="Q285" s="26" t="s">
        <v>813</v>
      </c>
      <c r="R285" s="36" t="s">
        <v>1698</v>
      </c>
      <c r="S285" s="26" t="s">
        <v>389</v>
      </c>
    </row>
    <row r="286" spans="1:19" s="26" customFormat="1" x14ac:dyDescent="0.25">
      <c r="A286" s="4" t="s">
        <v>163</v>
      </c>
      <c r="B286" s="4" t="s">
        <v>1305</v>
      </c>
      <c r="C286" s="4" t="s">
        <v>1306</v>
      </c>
      <c r="D286" s="5">
        <v>2010</v>
      </c>
      <c r="E286" s="4" t="s">
        <v>2137</v>
      </c>
      <c r="F286" s="23" t="s">
        <v>2156</v>
      </c>
      <c r="G286" s="4" t="s">
        <v>386</v>
      </c>
      <c r="H286" s="4" t="s">
        <v>2108</v>
      </c>
      <c r="I286" s="4" t="s">
        <v>2109</v>
      </c>
      <c r="J286" s="4" t="s">
        <v>435</v>
      </c>
      <c r="K286" s="4" t="s">
        <v>2173</v>
      </c>
      <c r="L286" s="4" t="s">
        <v>389</v>
      </c>
      <c r="M286" s="4" t="s">
        <v>2280</v>
      </c>
      <c r="N286" s="5" t="s">
        <v>2300</v>
      </c>
      <c r="O286" s="4" t="s">
        <v>584</v>
      </c>
      <c r="P286" s="4" t="s">
        <v>666</v>
      </c>
      <c r="Q286" s="4" t="s">
        <v>787</v>
      </c>
      <c r="R286" s="10" t="s">
        <v>1226</v>
      </c>
      <c r="S286" s="2" t="s">
        <v>389</v>
      </c>
    </row>
    <row r="287" spans="1:19" s="26" customFormat="1" x14ac:dyDescent="0.25">
      <c r="A287" s="4" t="s">
        <v>164</v>
      </c>
      <c r="B287" s="4" t="s">
        <v>1307</v>
      </c>
      <c r="C287" s="4" t="s">
        <v>1308</v>
      </c>
      <c r="D287" s="5">
        <v>2010</v>
      </c>
      <c r="E287" s="4" t="s">
        <v>2137</v>
      </c>
      <c r="F287" s="23" t="s">
        <v>2156</v>
      </c>
      <c r="G287" s="4" t="s">
        <v>386</v>
      </c>
      <c r="H287" s="4" t="s">
        <v>868</v>
      </c>
      <c r="I287" s="4" t="s">
        <v>997</v>
      </c>
      <c r="J287" s="4" t="s">
        <v>434</v>
      </c>
      <c r="K287" s="4" t="s">
        <v>2173</v>
      </c>
      <c r="L287" s="4" t="s">
        <v>389</v>
      </c>
      <c r="M287" s="4" t="s">
        <v>2268</v>
      </c>
      <c r="N287" s="5" t="s">
        <v>2300</v>
      </c>
      <c r="O287" s="4" t="s">
        <v>584</v>
      </c>
      <c r="P287" s="4" t="s">
        <v>666</v>
      </c>
      <c r="Q287" s="4" t="s">
        <v>787</v>
      </c>
      <c r="R287" s="10" t="s">
        <v>1226</v>
      </c>
      <c r="S287" s="2" t="s">
        <v>389</v>
      </c>
    </row>
    <row r="288" spans="1:19" s="26" customFormat="1" x14ac:dyDescent="0.25">
      <c r="A288" s="26" t="s">
        <v>1951</v>
      </c>
      <c r="B288" s="26" t="s">
        <v>1952</v>
      </c>
      <c r="C288" s="26" t="s">
        <v>1953</v>
      </c>
      <c r="D288" s="32">
        <v>1990</v>
      </c>
      <c r="E288" s="26" t="s">
        <v>2136</v>
      </c>
      <c r="F288" s="26" t="s">
        <v>2156</v>
      </c>
      <c r="G288" s="26" t="s">
        <v>388</v>
      </c>
      <c r="H288" s="26" t="s">
        <v>1954</v>
      </c>
      <c r="I288" s="26" t="s">
        <v>1213</v>
      </c>
      <c r="J288" s="26" t="s">
        <v>2324</v>
      </c>
      <c r="K288" s="26" t="s">
        <v>2173</v>
      </c>
      <c r="L288" s="26" t="s">
        <v>389</v>
      </c>
      <c r="M288" s="26" t="s">
        <v>2375</v>
      </c>
      <c r="N288" s="26" t="s">
        <v>577</v>
      </c>
      <c r="O288" s="26" t="s">
        <v>587</v>
      </c>
      <c r="P288" s="26" t="s">
        <v>1955</v>
      </c>
      <c r="Q288" s="26" t="s">
        <v>800</v>
      </c>
      <c r="R288" s="37" t="s">
        <v>1956</v>
      </c>
      <c r="S288" s="26" t="s">
        <v>389</v>
      </c>
    </row>
    <row r="289" spans="1:19" s="26" customFormat="1" x14ac:dyDescent="0.25">
      <c r="A289" s="26" t="s">
        <v>301</v>
      </c>
      <c r="B289" s="26" t="s">
        <v>1739</v>
      </c>
      <c r="C289" s="26" t="s">
        <v>1740</v>
      </c>
      <c r="D289" s="32">
        <v>2012</v>
      </c>
      <c r="E289" s="26" t="s">
        <v>2136</v>
      </c>
      <c r="F289" s="26" t="s">
        <v>2156</v>
      </c>
      <c r="G289" s="26" t="s">
        <v>386</v>
      </c>
      <c r="H289" s="26" t="s">
        <v>925</v>
      </c>
      <c r="I289" s="26" t="s">
        <v>843</v>
      </c>
      <c r="J289" s="26" t="s">
        <v>400</v>
      </c>
      <c r="K289" s="26" t="s">
        <v>2173</v>
      </c>
      <c r="L289" s="26" t="s">
        <v>389</v>
      </c>
      <c r="M289" s="26" t="s">
        <v>533</v>
      </c>
      <c r="N289" s="32" t="s">
        <v>578</v>
      </c>
      <c r="O289" s="26" t="s">
        <v>400</v>
      </c>
      <c r="P289" s="26" t="s">
        <v>652</v>
      </c>
      <c r="Q289" s="26" t="s">
        <v>818</v>
      </c>
      <c r="R289" s="32" t="s">
        <v>1723</v>
      </c>
      <c r="S289" s="26" t="s">
        <v>389</v>
      </c>
    </row>
    <row r="290" spans="1:19" s="26" customFormat="1" x14ac:dyDescent="0.25">
      <c r="A290" s="4" t="s">
        <v>236</v>
      </c>
      <c r="B290" s="4" t="s">
        <v>1529</v>
      </c>
      <c r="C290" s="4" t="s">
        <v>1530</v>
      </c>
      <c r="D290" s="5">
        <v>2017</v>
      </c>
      <c r="E290" s="4" t="s">
        <v>2136</v>
      </c>
      <c r="F290" s="23" t="s">
        <v>2157</v>
      </c>
      <c r="G290" s="4" t="s">
        <v>386</v>
      </c>
      <c r="H290" s="4" t="s">
        <v>860</v>
      </c>
      <c r="I290" s="4" t="s">
        <v>1531</v>
      </c>
      <c r="J290" s="4" t="s">
        <v>392</v>
      </c>
      <c r="K290" s="4" t="s">
        <v>2173</v>
      </c>
      <c r="L290" s="4" t="s">
        <v>389</v>
      </c>
      <c r="M290" s="4" t="s">
        <v>525</v>
      </c>
      <c r="N290" s="4" t="s">
        <v>2300</v>
      </c>
      <c r="O290" s="4" t="s">
        <v>584</v>
      </c>
      <c r="P290" s="4" t="s">
        <v>681</v>
      </c>
      <c r="Q290" s="4" t="s">
        <v>787</v>
      </c>
      <c r="R290" s="5" t="s">
        <v>1532</v>
      </c>
      <c r="S290" s="4" t="s">
        <v>389</v>
      </c>
    </row>
    <row r="291" spans="1:19" s="26" customFormat="1" x14ac:dyDescent="0.25">
      <c r="A291" s="4" t="s">
        <v>270</v>
      </c>
      <c r="B291" s="2" t="s">
        <v>1626</v>
      </c>
      <c r="C291" s="4" t="s">
        <v>1627</v>
      </c>
      <c r="D291" s="5">
        <v>2021</v>
      </c>
      <c r="E291" s="4" t="s">
        <v>2136</v>
      </c>
      <c r="F291" s="23" t="s">
        <v>2157</v>
      </c>
      <c r="G291" s="4" t="s">
        <v>387</v>
      </c>
      <c r="H291" s="4" t="s">
        <v>898</v>
      </c>
      <c r="I291" s="4" t="s">
        <v>843</v>
      </c>
      <c r="J291" s="4" t="s">
        <v>392</v>
      </c>
      <c r="K291" s="4" t="s">
        <v>2173</v>
      </c>
      <c r="L291" s="4" t="s">
        <v>389</v>
      </c>
      <c r="M291" s="4" t="s">
        <v>2195</v>
      </c>
      <c r="N291" s="5" t="s">
        <v>2300</v>
      </c>
      <c r="O291" s="4" t="s">
        <v>584</v>
      </c>
      <c r="P291" s="4" t="s">
        <v>716</v>
      </c>
      <c r="Q291" s="4" t="s">
        <v>787</v>
      </c>
      <c r="R291" s="10" t="s">
        <v>1628</v>
      </c>
      <c r="S291" s="4" t="s">
        <v>389</v>
      </c>
    </row>
    <row r="292" spans="1:19" s="26" customFormat="1" x14ac:dyDescent="0.25">
      <c r="A292" s="28" t="s">
        <v>103</v>
      </c>
      <c r="B292" s="28" t="s">
        <v>1126</v>
      </c>
      <c r="C292" s="28" t="s">
        <v>1127</v>
      </c>
      <c r="D292" s="30" t="s">
        <v>95</v>
      </c>
      <c r="E292" s="28" t="s">
        <v>2137</v>
      </c>
      <c r="F292" s="28" t="s">
        <v>2156</v>
      </c>
      <c r="G292" s="28" t="s">
        <v>384</v>
      </c>
      <c r="H292" s="28" t="s">
        <v>1106</v>
      </c>
      <c r="I292" s="28" t="s">
        <v>1128</v>
      </c>
      <c r="J292" s="28" t="s">
        <v>2164</v>
      </c>
      <c r="K292" s="28" t="s">
        <v>2173</v>
      </c>
      <c r="L292" s="28" t="s">
        <v>389</v>
      </c>
      <c r="M292" s="28" t="s">
        <v>2230</v>
      </c>
      <c r="N292" s="30" t="s">
        <v>578</v>
      </c>
      <c r="O292" s="28" t="s">
        <v>584</v>
      </c>
      <c r="P292" s="28" t="s">
        <v>662</v>
      </c>
      <c r="Q292" s="28" t="s">
        <v>794</v>
      </c>
      <c r="R292" s="38" t="s">
        <v>1103</v>
      </c>
      <c r="S292" s="28" t="s">
        <v>389</v>
      </c>
    </row>
    <row r="293" spans="1:19" s="26" customFormat="1" x14ac:dyDescent="0.25">
      <c r="A293" s="28" t="s">
        <v>102</v>
      </c>
      <c r="B293" s="28"/>
      <c r="C293" s="28" t="s">
        <v>1125</v>
      </c>
      <c r="D293" s="30">
        <v>2005</v>
      </c>
      <c r="E293" s="28" t="s">
        <v>2137</v>
      </c>
      <c r="F293" s="28" t="s">
        <v>2156</v>
      </c>
      <c r="G293" s="28" t="s">
        <v>384</v>
      </c>
      <c r="H293" s="28" t="s">
        <v>1106</v>
      </c>
      <c r="I293" s="28" t="s">
        <v>389</v>
      </c>
      <c r="J293" s="28" t="s">
        <v>2164</v>
      </c>
      <c r="K293" s="28" t="s">
        <v>2172</v>
      </c>
      <c r="L293" s="28" t="s">
        <v>503</v>
      </c>
      <c r="M293" s="28" t="s">
        <v>2362</v>
      </c>
      <c r="N293" s="30" t="s">
        <v>578</v>
      </c>
      <c r="O293" s="28" t="s">
        <v>584</v>
      </c>
      <c r="P293" s="28" t="s">
        <v>662</v>
      </c>
      <c r="Q293" s="28" t="s">
        <v>794</v>
      </c>
      <c r="R293" s="38" t="s">
        <v>1103</v>
      </c>
      <c r="S293" s="28" t="s">
        <v>389</v>
      </c>
    </row>
    <row r="294" spans="1:19" s="26" customFormat="1" x14ac:dyDescent="0.25">
      <c r="A294" s="28" t="s">
        <v>93</v>
      </c>
      <c r="B294" s="28" t="s">
        <v>1099</v>
      </c>
      <c r="C294" s="28" t="s">
        <v>1100</v>
      </c>
      <c r="D294" s="30">
        <v>2004</v>
      </c>
      <c r="E294" s="28" t="s">
        <v>2137</v>
      </c>
      <c r="F294" s="28" t="s">
        <v>2156</v>
      </c>
      <c r="G294" s="28" t="s">
        <v>384</v>
      </c>
      <c r="H294" s="28" t="s">
        <v>1101</v>
      </c>
      <c r="I294" s="28" t="s">
        <v>1102</v>
      </c>
      <c r="J294" s="28" t="s">
        <v>2323</v>
      </c>
      <c r="K294" s="28" t="s">
        <v>2172</v>
      </c>
      <c r="L294" s="28" t="s">
        <v>502</v>
      </c>
      <c r="M294" s="28" t="s">
        <v>533</v>
      </c>
      <c r="N294" s="30" t="s">
        <v>578</v>
      </c>
      <c r="O294" s="28" t="s">
        <v>584</v>
      </c>
      <c r="P294" s="28" t="s">
        <v>662</v>
      </c>
      <c r="Q294" s="28" t="s">
        <v>794</v>
      </c>
      <c r="R294" s="38" t="s">
        <v>1103</v>
      </c>
      <c r="S294" s="28" t="s">
        <v>389</v>
      </c>
    </row>
    <row r="295" spans="1:19" s="26" customFormat="1" x14ac:dyDescent="0.25">
      <c r="A295" s="4" t="s">
        <v>21</v>
      </c>
      <c r="B295" s="4" t="s">
        <v>883</v>
      </c>
      <c r="C295" s="4" t="s">
        <v>884</v>
      </c>
      <c r="D295" s="5">
        <v>1969</v>
      </c>
      <c r="E295" s="4" t="s">
        <v>2139</v>
      </c>
      <c r="F295" s="4" t="s">
        <v>2156</v>
      </c>
      <c r="G295" s="4" t="s">
        <v>385</v>
      </c>
      <c r="H295" s="4" t="s">
        <v>885</v>
      </c>
      <c r="I295" s="4" t="s">
        <v>843</v>
      </c>
      <c r="J295" s="4" t="s">
        <v>394</v>
      </c>
      <c r="K295" s="4" t="s">
        <v>2173</v>
      </c>
      <c r="L295" s="4" t="s">
        <v>389</v>
      </c>
      <c r="M295" s="4" t="s">
        <v>2200</v>
      </c>
      <c r="N295" s="5" t="s">
        <v>2301</v>
      </c>
      <c r="O295" s="4" t="s">
        <v>588</v>
      </c>
      <c r="P295" s="4" t="s">
        <v>616</v>
      </c>
      <c r="Q295" s="4" t="s">
        <v>784</v>
      </c>
      <c r="R295" s="5" t="s">
        <v>886</v>
      </c>
      <c r="S295" s="4" t="s">
        <v>389</v>
      </c>
    </row>
    <row r="296" spans="1:19" s="26" customFormat="1" x14ac:dyDescent="0.25">
      <c r="A296" s="4" t="s">
        <v>101</v>
      </c>
      <c r="B296" s="4" t="s">
        <v>1121</v>
      </c>
      <c r="C296" s="4" t="s">
        <v>1122</v>
      </c>
      <c r="D296" s="5">
        <v>2005</v>
      </c>
      <c r="E296" s="4" t="s">
        <v>2144</v>
      </c>
      <c r="F296" s="23" t="s">
        <v>2156</v>
      </c>
      <c r="G296" s="4" t="s">
        <v>386</v>
      </c>
      <c r="H296" s="4" t="s">
        <v>925</v>
      </c>
      <c r="I296" s="4" t="s">
        <v>1123</v>
      </c>
      <c r="J296" s="4" t="s">
        <v>400</v>
      </c>
      <c r="K296" s="4" t="s">
        <v>2172</v>
      </c>
      <c r="L296" s="4" t="s">
        <v>496</v>
      </c>
      <c r="M296" s="4" t="s">
        <v>565</v>
      </c>
      <c r="N296" s="5" t="s">
        <v>2302</v>
      </c>
      <c r="O296" s="4" t="s">
        <v>584</v>
      </c>
      <c r="P296" s="4" t="s">
        <v>665</v>
      </c>
      <c r="Q296" s="4" t="s">
        <v>2077</v>
      </c>
      <c r="R296" s="10" t="s">
        <v>1124</v>
      </c>
      <c r="S296" s="4" t="s">
        <v>954</v>
      </c>
    </row>
    <row r="297" spans="1:19" s="26" customFormat="1" x14ac:dyDescent="0.25">
      <c r="A297" s="4" t="s">
        <v>90</v>
      </c>
      <c r="B297" s="4" t="s">
        <v>1088</v>
      </c>
      <c r="C297" s="4" t="s">
        <v>1089</v>
      </c>
      <c r="D297" s="5">
        <v>2004</v>
      </c>
      <c r="E297" s="4" t="s">
        <v>2137</v>
      </c>
      <c r="F297" s="23" t="s">
        <v>2156</v>
      </c>
      <c r="G297" s="4" t="s">
        <v>386</v>
      </c>
      <c r="H297" s="4" t="s">
        <v>925</v>
      </c>
      <c r="I297" s="4" t="s">
        <v>2100</v>
      </c>
      <c r="J297" s="4" t="s">
        <v>400</v>
      </c>
      <c r="K297" s="4" t="s">
        <v>2173</v>
      </c>
      <c r="L297" s="4" t="s">
        <v>389</v>
      </c>
      <c r="M297" s="4" t="s">
        <v>2219</v>
      </c>
      <c r="N297" s="4" t="s">
        <v>2301</v>
      </c>
      <c r="O297" s="4" t="s">
        <v>584</v>
      </c>
      <c r="P297" s="4" t="s">
        <v>660</v>
      </c>
      <c r="Q297" s="4" t="s">
        <v>787</v>
      </c>
      <c r="R297" s="5" t="s">
        <v>1087</v>
      </c>
      <c r="S297" s="4" t="s">
        <v>389</v>
      </c>
    </row>
    <row r="298" spans="1:19" s="26" customFormat="1" x14ac:dyDescent="0.25">
      <c r="A298" s="4" t="s">
        <v>28</v>
      </c>
      <c r="B298" s="4" t="s">
        <v>908</v>
      </c>
      <c r="C298" s="4" t="s">
        <v>909</v>
      </c>
      <c r="D298" s="5" t="s">
        <v>29</v>
      </c>
      <c r="E298" s="4" t="s">
        <v>2139</v>
      </c>
      <c r="F298" s="23" t="s">
        <v>2156</v>
      </c>
      <c r="G298" s="4" t="s">
        <v>384</v>
      </c>
      <c r="H298" s="4" t="s">
        <v>828</v>
      </c>
      <c r="I298" s="4" t="s">
        <v>902</v>
      </c>
      <c r="J298" s="23" t="s">
        <v>2164</v>
      </c>
      <c r="K298" s="4" t="s">
        <v>2173</v>
      </c>
      <c r="L298" s="4" t="s">
        <v>389</v>
      </c>
      <c r="M298" s="4" t="s">
        <v>516</v>
      </c>
      <c r="N298" s="5" t="s">
        <v>2301</v>
      </c>
      <c r="O298" s="4" t="s">
        <v>584</v>
      </c>
      <c r="P298" s="4" t="s">
        <v>617</v>
      </c>
      <c r="Q298" s="4" t="s">
        <v>2076</v>
      </c>
      <c r="R298" s="5" t="s">
        <v>910</v>
      </c>
      <c r="S298" s="4" t="s">
        <v>389</v>
      </c>
    </row>
    <row r="299" spans="1:19" s="26" customFormat="1" x14ac:dyDescent="0.25">
      <c r="A299" s="26" t="s">
        <v>308</v>
      </c>
      <c r="B299" s="26" t="s">
        <v>1760</v>
      </c>
      <c r="C299" s="26" t="s">
        <v>1761</v>
      </c>
      <c r="D299" s="32">
        <v>1947</v>
      </c>
      <c r="E299" s="26" t="s">
        <v>2136</v>
      </c>
      <c r="F299" s="26" t="s">
        <v>2157</v>
      </c>
      <c r="G299" s="26" t="s">
        <v>386</v>
      </c>
      <c r="H299" s="26" t="s">
        <v>860</v>
      </c>
      <c r="I299" s="26" t="s">
        <v>843</v>
      </c>
      <c r="J299" s="26" t="s">
        <v>480</v>
      </c>
      <c r="K299" s="26" t="s">
        <v>2173</v>
      </c>
      <c r="L299" s="26" t="s">
        <v>389</v>
      </c>
      <c r="M299" s="26" t="s">
        <v>2376</v>
      </c>
      <c r="N299" s="26" t="s">
        <v>577</v>
      </c>
      <c r="O299" s="26" t="s">
        <v>584</v>
      </c>
      <c r="P299" s="26" t="s">
        <v>746</v>
      </c>
      <c r="Q299" s="26" t="s">
        <v>800</v>
      </c>
      <c r="R299" s="34" t="s">
        <v>1762</v>
      </c>
      <c r="S299" s="26" t="s">
        <v>389</v>
      </c>
    </row>
    <row r="300" spans="1:19" s="26" customFormat="1" x14ac:dyDescent="0.25">
      <c r="A300" s="4" t="s">
        <v>105</v>
      </c>
      <c r="B300" s="4" t="s">
        <v>1132</v>
      </c>
      <c r="C300" s="4" t="s">
        <v>1133</v>
      </c>
      <c r="D300" s="5" t="s">
        <v>106</v>
      </c>
      <c r="E300" s="4" t="s">
        <v>2139</v>
      </c>
      <c r="F300" s="23" t="s">
        <v>2157</v>
      </c>
      <c r="G300" s="4" t="s">
        <v>385</v>
      </c>
      <c r="H300" s="4" t="s">
        <v>1134</v>
      </c>
      <c r="I300" s="4" t="s">
        <v>1135</v>
      </c>
      <c r="J300" s="4" t="s">
        <v>415</v>
      </c>
      <c r="K300" s="4" t="s">
        <v>2173</v>
      </c>
      <c r="L300" s="4" t="s">
        <v>389</v>
      </c>
      <c r="M300" s="4" t="s">
        <v>2261</v>
      </c>
      <c r="N300" s="5" t="s">
        <v>2300</v>
      </c>
      <c r="O300" s="4" t="s">
        <v>584</v>
      </c>
      <c r="P300" s="4" t="s">
        <v>626</v>
      </c>
      <c r="Q300" s="4" t="s">
        <v>2076</v>
      </c>
      <c r="R300" s="10" t="s">
        <v>1136</v>
      </c>
      <c r="S300" s="4" t="s">
        <v>389</v>
      </c>
    </row>
    <row r="301" spans="1:19" s="26" customFormat="1" x14ac:dyDescent="0.25">
      <c r="A301" s="26" t="s">
        <v>357</v>
      </c>
      <c r="B301" s="26" t="s">
        <v>1889</v>
      </c>
      <c r="C301" s="26" t="s">
        <v>1890</v>
      </c>
      <c r="D301" s="32">
        <v>2017</v>
      </c>
      <c r="E301" s="26" t="s">
        <v>2137</v>
      </c>
      <c r="F301" s="26" t="s">
        <v>2156</v>
      </c>
      <c r="G301" s="26" t="s">
        <v>387</v>
      </c>
      <c r="H301" s="26" t="s">
        <v>1891</v>
      </c>
      <c r="I301" s="26" t="s">
        <v>1892</v>
      </c>
      <c r="J301" s="26" t="s">
        <v>400</v>
      </c>
      <c r="K301" s="26" t="s">
        <v>2173</v>
      </c>
      <c r="L301" s="26" t="s">
        <v>389</v>
      </c>
      <c r="M301" s="26" t="s">
        <v>534</v>
      </c>
      <c r="N301" s="26" t="s">
        <v>578</v>
      </c>
      <c r="O301" s="26" t="s">
        <v>584</v>
      </c>
      <c r="P301" s="27" t="s">
        <v>715</v>
      </c>
      <c r="Q301" s="26" t="s">
        <v>800</v>
      </c>
      <c r="R301" s="32" t="s">
        <v>1723</v>
      </c>
      <c r="S301" s="26" t="s">
        <v>389</v>
      </c>
    </row>
    <row r="302" spans="1:19" s="26" customFormat="1" x14ac:dyDescent="0.25">
      <c r="A302" s="4" t="s">
        <v>70</v>
      </c>
      <c r="B302" s="4" t="s">
        <v>1033</v>
      </c>
      <c r="C302" s="4" t="s">
        <v>1027</v>
      </c>
      <c r="D302" s="5" t="s">
        <v>69</v>
      </c>
      <c r="E302" s="4" t="s">
        <v>2139</v>
      </c>
      <c r="F302" s="23" t="s">
        <v>2156</v>
      </c>
      <c r="G302" s="4" t="s">
        <v>385</v>
      </c>
      <c r="H302" s="4" t="s">
        <v>828</v>
      </c>
      <c r="I302" s="4" t="s">
        <v>1028</v>
      </c>
      <c r="J302" s="4" t="s">
        <v>408</v>
      </c>
      <c r="K302" s="4" t="s">
        <v>2173</v>
      </c>
      <c r="L302" s="4" t="s">
        <v>389</v>
      </c>
      <c r="M302" s="4" t="s">
        <v>516</v>
      </c>
      <c r="N302" s="5" t="s">
        <v>2300</v>
      </c>
      <c r="O302" s="4" t="s">
        <v>587</v>
      </c>
      <c r="P302" s="4" t="s">
        <v>648</v>
      </c>
      <c r="Q302" s="4" t="s">
        <v>2074</v>
      </c>
      <c r="R302" s="10" t="s">
        <v>1034</v>
      </c>
      <c r="S302" s="4" t="s">
        <v>389</v>
      </c>
    </row>
    <row r="303" spans="1:19" s="26" customFormat="1" x14ac:dyDescent="0.25">
      <c r="A303" s="26" t="s">
        <v>1925</v>
      </c>
      <c r="B303" s="26" t="s">
        <v>1926</v>
      </c>
      <c r="C303" s="26" t="s">
        <v>1927</v>
      </c>
      <c r="D303" s="32">
        <v>2010</v>
      </c>
      <c r="E303" s="26" t="s">
        <v>2137</v>
      </c>
      <c r="F303" s="26" t="s">
        <v>2156</v>
      </c>
      <c r="G303" s="26" t="s">
        <v>386</v>
      </c>
      <c r="H303" s="26" t="s">
        <v>925</v>
      </c>
      <c r="I303" s="26" t="s">
        <v>2123</v>
      </c>
      <c r="J303" s="26" t="s">
        <v>446</v>
      </c>
      <c r="K303" s="26" t="s">
        <v>2173</v>
      </c>
      <c r="L303" s="26" t="s">
        <v>389</v>
      </c>
      <c r="M303" s="26" t="s">
        <v>2331</v>
      </c>
      <c r="N303" s="32" t="s">
        <v>578</v>
      </c>
      <c r="O303" s="26" t="s">
        <v>584</v>
      </c>
      <c r="P303" s="26" t="s">
        <v>666</v>
      </c>
      <c r="Q303" s="26" t="s">
        <v>800</v>
      </c>
      <c r="R303" s="35" t="s">
        <v>1226</v>
      </c>
      <c r="S303" s="33" t="s">
        <v>389</v>
      </c>
    </row>
    <row r="304" spans="1:19" s="26" customFormat="1" x14ac:dyDescent="0.25">
      <c r="A304" s="4" t="s">
        <v>156</v>
      </c>
      <c r="B304" s="4" t="s">
        <v>1289</v>
      </c>
      <c r="C304" s="4" t="s">
        <v>1290</v>
      </c>
      <c r="D304" s="5">
        <v>2010</v>
      </c>
      <c r="E304" s="4" t="s">
        <v>2137</v>
      </c>
      <c r="F304" s="23" t="s">
        <v>2157</v>
      </c>
      <c r="G304" s="4" t="s">
        <v>386</v>
      </c>
      <c r="H304" s="4" t="s">
        <v>898</v>
      </c>
      <c r="I304" s="4" t="s">
        <v>843</v>
      </c>
      <c r="J304" s="4" t="s">
        <v>400</v>
      </c>
      <c r="K304" s="4" t="s">
        <v>2173</v>
      </c>
      <c r="L304" s="4" t="s">
        <v>389</v>
      </c>
      <c r="M304" s="4" t="s">
        <v>2196</v>
      </c>
      <c r="N304" s="5" t="s">
        <v>2300</v>
      </c>
      <c r="O304" s="4" t="s">
        <v>584</v>
      </c>
      <c r="P304" s="4" t="s">
        <v>666</v>
      </c>
      <c r="Q304" s="4" t="s">
        <v>787</v>
      </c>
      <c r="R304" s="10" t="s">
        <v>1226</v>
      </c>
      <c r="S304" s="2" t="s">
        <v>389</v>
      </c>
    </row>
    <row r="305" spans="1:19" s="26" customFormat="1" x14ac:dyDescent="0.25">
      <c r="A305" s="4" t="s">
        <v>68</v>
      </c>
      <c r="B305" s="4" t="s">
        <v>1030</v>
      </c>
      <c r="C305" s="5" t="s">
        <v>1031</v>
      </c>
      <c r="D305" s="5" t="s">
        <v>69</v>
      </c>
      <c r="E305" s="4" t="s">
        <v>2139</v>
      </c>
      <c r="F305" s="23" t="s">
        <v>2156</v>
      </c>
      <c r="G305" s="4" t="s">
        <v>385</v>
      </c>
      <c r="H305" s="4" t="s">
        <v>828</v>
      </c>
      <c r="I305" s="4" t="s">
        <v>1028</v>
      </c>
      <c r="J305" s="4" t="s">
        <v>409</v>
      </c>
      <c r="K305" s="4" t="s">
        <v>2172</v>
      </c>
      <c r="L305" s="4" t="s">
        <v>501</v>
      </c>
      <c r="M305" s="4" t="s">
        <v>2247</v>
      </c>
      <c r="N305" s="5" t="s">
        <v>2300</v>
      </c>
      <c r="O305" s="4" t="s">
        <v>587</v>
      </c>
      <c r="P305" s="4" t="s">
        <v>647</v>
      </c>
      <c r="Q305" s="4" t="s">
        <v>2074</v>
      </c>
      <c r="R305" s="10" t="s">
        <v>1032</v>
      </c>
      <c r="S305" s="2" t="s">
        <v>954</v>
      </c>
    </row>
    <row r="306" spans="1:19" s="26" customFormat="1" x14ac:dyDescent="0.25">
      <c r="A306" s="26" t="s">
        <v>2021</v>
      </c>
      <c r="B306" s="26" t="s">
        <v>2022</v>
      </c>
      <c r="C306" s="26" t="s">
        <v>1370</v>
      </c>
      <c r="D306" s="32">
        <v>2007</v>
      </c>
      <c r="E306" s="26" t="s">
        <v>2154</v>
      </c>
      <c r="F306" s="26" t="s">
        <v>2157</v>
      </c>
      <c r="G306" s="26" t="s">
        <v>386</v>
      </c>
      <c r="H306" s="26" t="s">
        <v>898</v>
      </c>
      <c r="I306" s="26" t="s">
        <v>843</v>
      </c>
      <c r="J306" s="26" t="s">
        <v>447</v>
      </c>
      <c r="K306" s="26" t="s">
        <v>2173</v>
      </c>
      <c r="L306" s="26" t="s">
        <v>389</v>
      </c>
      <c r="M306" s="26" t="s">
        <v>2023</v>
      </c>
      <c r="N306" s="26" t="s">
        <v>578</v>
      </c>
      <c r="O306" s="26" t="s">
        <v>2024</v>
      </c>
      <c r="P306" s="26" t="s">
        <v>768</v>
      </c>
      <c r="Q306" s="26" t="s">
        <v>800</v>
      </c>
      <c r="R306" s="32" t="s">
        <v>1723</v>
      </c>
      <c r="S306" s="26" t="s">
        <v>389</v>
      </c>
    </row>
    <row r="307" spans="1:19" s="26" customFormat="1" x14ac:dyDescent="0.25">
      <c r="A307" s="26" t="s">
        <v>345</v>
      </c>
      <c r="B307" s="26" t="s">
        <v>1852</v>
      </c>
      <c r="C307" s="26" t="s">
        <v>1853</v>
      </c>
      <c r="D307" s="32">
        <v>2009</v>
      </c>
      <c r="E307" s="26" t="s">
        <v>2154</v>
      </c>
      <c r="F307" s="26" t="s">
        <v>2157</v>
      </c>
      <c r="G307" s="26" t="s">
        <v>386</v>
      </c>
      <c r="H307" s="26" t="s">
        <v>868</v>
      </c>
      <c r="I307" s="26" t="s">
        <v>843</v>
      </c>
      <c r="J307" s="26" t="s">
        <v>447</v>
      </c>
      <c r="K307" s="26" t="s">
        <v>2173</v>
      </c>
      <c r="L307" s="26" t="s">
        <v>389</v>
      </c>
      <c r="M307" s="26" t="s">
        <v>2383</v>
      </c>
      <c r="N307" s="26" t="s">
        <v>578</v>
      </c>
      <c r="O307" s="26" t="s">
        <v>600</v>
      </c>
      <c r="P307" s="26" t="s">
        <v>768</v>
      </c>
      <c r="Q307" s="26" t="s">
        <v>800</v>
      </c>
      <c r="R307" s="32" t="s">
        <v>1723</v>
      </c>
      <c r="S307" s="26" t="s">
        <v>389</v>
      </c>
    </row>
    <row r="308" spans="1:19" s="26" customFormat="1" x14ac:dyDescent="0.25">
      <c r="A308" s="4" t="s">
        <v>186</v>
      </c>
      <c r="B308" s="4" t="s">
        <v>1369</v>
      </c>
      <c r="C308" s="4" t="s">
        <v>1370</v>
      </c>
      <c r="D308" s="5">
        <v>2012</v>
      </c>
      <c r="E308" s="4" t="s">
        <v>2136</v>
      </c>
      <c r="F308" s="23" t="s">
        <v>2157</v>
      </c>
      <c r="G308" s="4" t="s">
        <v>386</v>
      </c>
      <c r="H308" s="4" t="s">
        <v>2095</v>
      </c>
      <c r="I308" s="4" t="s">
        <v>2096</v>
      </c>
      <c r="J308" s="4" t="s">
        <v>447</v>
      </c>
      <c r="K308" s="4" t="s">
        <v>2173</v>
      </c>
      <c r="L308" s="4" t="s">
        <v>389</v>
      </c>
      <c r="M308" s="4" t="s">
        <v>2281</v>
      </c>
      <c r="N308" s="5" t="s">
        <v>2300</v>
      </c>
      <c r="O308" s="4" t="s">
        <v>584</v>
      </c>
      <c r="P308" s="4" t="s">
        <v>689</v>
      </c>
      <c r="Q308" s="4" t="s">
        <v>787</v>
      </c>
      <c r="R308" s="10" t="s">
        <v>1371</v>
      </c>
      <c r="S308" s="2" t="s">
        <v>1146</v>
      </c>
    </row>
    <row r="309" spans="1:19" s="26" customFormat="1" x14ac:dyDescent="0.25">
      <c r="A309" s="4" t="s">
        <v>183</v>
      </c>
      <c r="B309" s="4" t="s">
        <v>1362</v>
      </c>
      <c r="C309" s="4" t="s">
        <v>1363</v>
      </c>
      <c r="D309" s="5" t="s">
        <v>184</v>
      </c>
      <c r="E309" s="4" t="s">
        <v>2138</v>
      </c>
      <c r="F309" s="23" t="s">
        <v>2156</v>
      </c>
      <c r="G309" s="4" t="s">
        <v>386</v>
      </c>
      <c r="H309" s="4" t="s">
        <v>1364</v>
      </c>
      <c r="I309" s="4" t="s">
        <v>1213</v>
      </c>
      <c r="J309" s="4" t="s">
        <v>446</v>
      </c>
      <c r="K309" s="4" t="s">
        <v>2173</v>
      </c>
      <c r="L309" s="4" t="s">
        <v>389</v>
      </c>
      <c r="M309" s="4" t="s">
        <v>2224</v>
      </c>
      <c r="N309" s="5" t="s">
        <v>2299</v>
      </c>
      <c r="O309" s="4" t="s">
        <v>584</v>
      </c>
      <c r="P309" s="4" t="s">
        <v>687</v>
      </c>
      <c r="Q309" s="4" t="s">
        <v>2077</v>
      </c>
      <c r="R309" s="9" t="s">
        <v>1365</v>
      </c>
      <c r="S309" s="4" t="s">
        <v>389</v>
      </c>
    </row>
    <row r="310" spans="1:19" s="26" customFormat="1" x14ac:dyDescent="0.25">
      <c r="A310" s="4" t="s">
        <v>227</v>
      </c>
      <c r="B310" s="4" t="s">
        <v>1502</v>
      </c>
      <c r="C310" s="4" t="s">
        <v>1503</v>
      </c>
      <c r="D310" s="5">
        <v>2015</v>
      </c>
      <c r="E310" s="4" t="s">
        <v>2138</v>
      </c>
      <c r="F310" s="23" t="s">
        <v>2156</v>
      </c>
      <c r="G310" s="4" t="s">
        <v>384</v>
      </c>
      <c r="H310" s="4" t="s">
        <v>828</v>
      </c>
      <c r="I310" s="4" t="s">
        <v>1504</v>
      </c>
      <c r="J310" s="23" t="s">
        <v>2164</v>
      </c>
      <c r="K310" s="4" t="s">
        <v>2172</v>
      </c>
      <c r="L310" s="2" t="s">
        <v>512</v>
      </c>
      <c r="M310" s="4" t="s">
        <v>2248</v>
      </c>
      <c r="N310" s="5" t="s">
        <v>2300</v>
      </c>
      <c r="O310" s="4" t="s">
        <v>584</v>
      </c>
      <c r="P310" s="4" t="s">
        <v>507</v>
      </c>
      <c r="Q310" s="4" t="s">
        <v>2077</v>
      </c>
      <c r="R310" s="9" t="s">
        <v>1505</v>
      </c>
      <c r="S310" s="4" t="s">
        <v>389</v>
      </c>
    </row>
    <row r="311" spans="1:19" s="26" customFormat="1" x14ac:dyDescent="0.25">
      <c r="A311" s="4" t="s">
        <v>168</v>
      </c>
      <c r="B311" s="4" t="s">
        <v>1321</v>
      </c>
      <c r="C311" s="4" t="s">
        <v>1322</v>
      </c>
      <c r="D311" s="5">
        <v>2010</v>
      </c>
      <c r="E311" s="4" t="s">
        <v>2138</v>
      </c>
      <c r="F311" s="23" t="s">
        <v>2156</v>
      </c>
      <c r="G311" s="4" t="s">
        <v>384</v>
      </c>
      <c r="H311" s="4" t="s">
        <v>1323</v>
      </c>
      <c r="I311" s="4" t="s">
        <v>902</v>
      </c>
      <c r="J311" s="4" t="s">
        <v>438</v>
      </c>
      <c r="K311" s="4" t="s">
        <v>2173</v>
      </c>
      <c r="L311" s="4" t="s">
        <v>389</v>
      </c>
      <c r="M311" s="4" t="s">
        <v>533</v>
      </c>
      <c r="N311" s="5" t="s">
        <v>2300</v>
      </c>
      <c r="O311" s="4" t="s">
        <v>584</v>
      </c>
      <c r="P311" s="4" t="s">
        <v>507</v>
      </c>
      <c r="Q311" s="4" t="s">
        <v>2077</v>
      </c>
      <c r="R311" s="10" t="s">
        <v>1324</v>
      </c>
      <c r="S311" s="2" t="s">
        <v>389</v>
      </c>
    </row>
    <row r="312" spans="1:19" s="26" customFormat="1" x14ac:dyDescent="0.25">
      <c r="A312" s="4" t="s">
        <v>260</v>
      </c>
      <c r="B312" s="2" t="s">
        <v>1590</v>
      </c>
      <c r="C312" s="4" t="s">
        <v>1591</v>
      </c>
      <c r="D312" s="5">
        <v>2019</v>
      </c>
      <c r="E312" s="4" t="s">
        <v>2139</v>
      </c>
      <c r="F312" s="23" t="s">
        <v>2156</v>
      </c>
      <c r="G312" s="4" t="s">
        <v>386</v>
      </c>
      <c r="H312" s="4" t="s">
        <v>868</v>
      </c>
      <c r="I312" s="4" t="s">
        <v>1592</v>
      </c>
      <c r="J312" s="4" t="s">
        <v>468</v>
      </c>
      <c r="K312" s="4" t="s">
        <v>2173</v>
      </c>
      <c r="L312" s="4" t="s">
        <v>389</v>
      </c>
      <c r="M312" s="4" t="s">
        <v>2269</v>
      </c>
      <c r="N312" s="5" t="s">
        <v>2300</v>
      </c>
      <c r="O312" s="4" t="s">
        <v>584</v>
      </c>
      <c r="P312" s="4" t="s">
        <v>712</v>
      </c>
      <c r="Q312" s="4" t="s">
        <v>784</v>
      </c>
      <c r="R312" s="10" t="s">
        <v>1593</v>
      </c>
      <c r="S312" s="4" t="s">
        <v>389</v>
      </c>
    </row>
    <row r="313" spans="1:19" s="26" customFormat="1" x14ac:dyDescent="0.25">
      <c r="A313" s="26" t="s">
        <v>343</v>
      </c>
      <c r="B313" s="26" t="s">
        <v>1847</v>
      </c>
      <c r="C313" s="26" t="s">
        <v>1848</v>
      </c>
      <c r="D313" s="32">
        <v>2008</v>
      </c>
      <c r="E313" s="26" t="s">
        <v>2137</v>
      </c>
      <c r="F313" s="26" t="s">
        <v>2156</v>
      </c>
      <c r="G313" s="26" t="s">
        <v>385</v>
      </c>
      <c r="H313" s="26" t="s">
        <v>828</v>
      </c>
      <c r="I313" s="26" t="s">
        <v>843</v>
      </c>
      <c r="J313" s="28" t="s">
        <v>443</v>
      </c>
      <c r="K313" s="26" t="s">
        <v>2173</v>
      </c>
      <c r="L313" s="26" t="s">
        <v>389</v>
      </c>
      <c r="M313" s="26" t="s">
        <v>563</v>
      </c>
      <c r="N313" s="26" t="s">
        <v>578</v>
      </c>
      <c r="O313" s="26" t="s">
        <v>584</v>
      </c>
      <c r="P313" s="49" t="s">
        <v>766</v>
      </c>
      <c r="Q313" s="26" t="s">
        <v>800</v>
      </c>
      <c r="R313" s="32" t="s">
        <v>1723</v>
      </c>
      <c r="S313" s="26" t="s">
        <v>389</v>
      </c>
    </row>
    <row r="314" spans="1:19" s="26" customFormat="1" x14ac:dyDescent="0.25">
      <c r="A314" s="26" t="s">
        <v>290</v>
      </c>
      <c r="B314" s="33" t="s">
        <v>1713</v>
      </c>
      <c r="C314" s="26" t="s">
        <v>1714</v>
      </c>
      <c r="D314" s="32">
        <v>2019</v>
      </c>
      <c r="E314" s="26" t="s">
        <v>2136</v>
      </c>
      <c r="F314" s="26" t="s">
        <v>2156</v>
      </c>
      <c r="G314" s="26" t="s">
        <v>387</v>
      </c>
      <c r="H314" s="26" t="s">
        <v>898</v>
      </c>
      <c r="I314" s="26" t="s">
        <v>843</v>
      </c>
      <c r="J314" s="28" t="s">
        <v>464</v>
      </c>
      <c r="K314" s="26" t="s">
        <v>2173</v>
      </c>
      <c r="L314" s="26" t="s">
        <v>389</v>
      </c>
      <c r="M314" s="26" t="s">
        <v>2340</v>
      </c>
      <c r="N314" s="32" t="s">
        <v>578</v>
      </c>
      <c r="O314" s="26" t="s">
        <v>584</v>
      </c>
      <c r="P314" s="26" t="s">
        <v>730</v>
      </c>
      <c r="Q314" s="26" t="s">
        <v>815</v>
      </c>
      <c r="R314" s="35" t="s">
        <v>1715</v>
      </c>
      <c r="S314" s="33" t="s">
        <v>954</v>
      </c>
    </row>
    <row r="315" spans="1:19" s="26" customFormat="1" x14ac:dyDescent="0.25">
      <c r="A315" s="4" t="s">
        <v>193</v>
      </c>
      <c r="B315" s="4" t="s">
        <v>1394</v>
      </c>
      <c r="C315" s="4" t="s">
        <v>1395</v>
      </c>
      <c r="D315" s="5" t="s">
        <v>194</v>
      </c>
      <c r="E315" s="4" t="s">
        <v>2144</v>
      </c>
      <c r="F315" s="23" t="s">
        <v>2157</v>
      </c>
      <c r="G315" s="4" t="s">
        <v>384</v>
      </c>
      <c r="H315" s="4" t="s">
        <v>1197</v>
      </c>
      <c r="I315" s="4" t="s">
        <v>1198</v>
      </c>
      <c r="J315" s="4" t="s">
        <v>425</v>
      </c>
      <c r="K315" s="4" t="s">
        <v>2173</v>
      </c>
      <c r="L315" s="4" t="s">
        <v>389</v>
      </c>
      <c r="M315" s="4" t="s">
        <v>530</v>
      </c>
      <c r="N315" s="5" t="s">
        <v>2300</v>
      </c>
      <c r="O315" s="4" t="s">
        <v>584</v>
      </c>
      <c r="P315" s="4" t="s">
        <v>694</v>
      </c>
      <c r="Q315" s="4" t="s">
        <v>2077</v>
      </c>
      <c r="R315" s="15" t="s">
        <v>1396</v>
      </c>
      <c r="S315" s="4" t="s">
        <v>389</v>
      </c>
    </row>
    <row r="316" spans="1:19" s="26" customFormat="1" x14ac:dyDescent="0.25">
      <c r="A316" s="26" t="s">
        <v>342</v>
      </c>
      <c r="B316" s="26" t="s">
        <v>1845</v>
      </c>
      <c r="C316" s="26" t="s">
        <v>1846</v>
      </c>
      <c r="D316" s="32">
        <v>2007</v>
      </c>
      <c r="E316" s="26" t="s">
        <v>2137</v>
      </c>
      <c r="F316" s="26" t="s">
        <v>2156</v>
      </c>
      <c r="G316" s="26" t="s">
        <v>386</v>
      </c>
      <c r="H316" s="26" t="s">
        <v>898</v>
      </c>
      <c r="I316" s="26" t="s">
        <v>843</v>
      </c>
      <c r="J316" s="26" t="s">
        <v>392</v>
      </c>
      <c r="K316" s="26" t="s">
        <v>2173</v>
      </c>
      <c r="L316" s="26" t="s">
        <v>389</v>
      </c>
      <c r="M316" s="26" t="s">
        <v>516</v>
      </c>
      <c r="N316" s="26" t="s">
        <v>578</v>
      </c>
      <c r="O316" s="26" t="s">
        <v>584</v>
      </c>
      <c r="P316" s="26" t="s">
        <v>716</v>
      </c>
      <c r="Q316" s="26" t="s">
        <v>800</v>
      </c>
      <c r="R316" s="32" t="s">
        <v>1723</v>
      </c>
      <c r="S316" s="26" t="s">
        <v>389</v>
      </c>
    </row>
    <row r="317" spans="1:19" s="26" customFormat="1" x14ac:dyDescent="0.25">
      <c r="A317" s="28" t="s">
        <v>224</v>
      </c>
      <c r="B317" s="28" t="s">
        <v>1491</v>
      </c>
      <c r="C317" s="28" t="s">
        <v>1492</v>
      </c>
      <c r="D317" s="30">
        <v>2015</v>
      </c>
      <c r="E317" s="28" t="s">
        <v>2307</v>
      </c>
      <c r="F317" s="28" t="s">
        <v>2156</v>
      </c>
      <c r="G317" s="28" t="s">
        <v>384</v>
      </c>
      <c r="H317" s="28" t="s">
        <v>828</v>
      </c>
      <c r="I317" s="28" t="s">
        <v>902</v>
      </c>
      <c r="J317" s="28" t="s">
        <v>2164</v>
      </c>
      <c r="K317" s="28" t="s">
        <v>2173</v>
      </c>
      <c r="L317" s="28" t="s">
        <v>389</v>
      </c>
      <c r="M317" s="28" t="s">
        <v>516</v>
      </c>
      <c r="N317" s="30" t="s">
        <v>578</v>
      </c>
      <c r="O317" s="28" t="s">
        <v>584</v>
      </c>
      <c r="P317" s="28" t="s">
        <v>627</v>
      </c>
      <c r="Q317" s="28" t="s">
        <v>802</v>
      </c>
      <c r="R317" s="41" t="s">
        <v>1493</v>
      </c>
      <c r="S317" s="28" t="s">
        <v>389</v>
      </c>
    </row>
    <row r="318" spans="1:19" s="26" customFormat="1" x14ac:dyDescent="0.25">
      <c r="A318" s="26" t="s">
        <v>302</v>
      </c>
      <c r="B318" s="26" t="s">
        <v>1741</v>
      </c>
      <c r="C318" s="26" t="s">
        <v>1742</v>
      </c>
      <c r="D318" s="32">
        <v>1848</v>
      </c>
      <c r="E318" s="26" t="s">
        <v>2312</v>
      </c>
      <c r="F318" s="26" t="s">
        <v>2157</v>
      </c>
      <c r="G318" s="26" t="s">
        <v>383</v>
      </c>
      <c r="H318" s="26" t="s">
        <v>1743</v>
      </c>
      <c r="I318" s="26" t="s">
        <v>843</v>
      </c>
      <c r="J318" s="28" t="s">
        <v>464</v>
      </c>
      <c r="K318" s="26" t="s">
        <v>2173</v>
      </c>
      <c r="L318" s="26" t="s">
        <v>389</v>
      </c>
      <c r="M318" s="26" t="s">
        <v>2341</v>
      </c>
      <c r="N318" s="32" t="s">
        <v>578</v>
      </c>
      <c r="O318" s="26" t="s">
        <v>584</v>
      </c>
      <c r="P318" s="26" t="s">
        <v>740</v>
      </c>
      <c r="Q318" s="26" t="s">
        <v>800</v>
      </c>
      <c r="R318" s="34" t="s">
        <v>1744</v>
      </c>
      <c r="S318" s="26" t="s">
        <v>389</v>
      </c>
    </row>
    <row r="319" spans="1:19" s="26" customFormat="1" x14ac:dyDescent="0.25">
      <c r="A319" s="4" t="s">
        <v>142</v>
      </c>
      <c r="B319" s="4" t="s">
        <v>1250</v>
      </c>
      <c r="C319" s="4" t="s">
        <v>1251</v>
      </c>
      <c r="D319" s="5">
        <v>2009</v>
      </c>
      <c r="E319" s="4" t="s">
        <v>2138</v>
      </c>
      <c r="F319" s="23" t="s">
        <v>2156</v>
      </c>
      <c r="G319" s="4" t="s">
        <v>384</v>
      </c>
      <c r="H319" s="4" t="s">
        <v>1101</v>
      </c>
      <c r="I319" s="4" t="s">
        <v>1252</v>
      </c>
      <c r="J319" s="4" t="s">
        <v>403</v>
      </c>
      <c r="K319" s="4" t="s">
        <v>2172</v>
      </c>
      <c r="L319" s="4" t="s">
        <v>506</v>
      </c>
      <c r="M319" s="4" t="s">
        <v>2256</v>
      </c>
      <c r="N319" s="5" t="s">
        <v>2302</v>
      </c>
      <c r="O319" s="4" t="s">
        <v>584</v>
      </c>
      <c r="P319" s="4" t="s">
        <v>496</v>
      </c>
      <c r="Q319" s="4" t="s">
        <v>2077</v>
      </c>
      <c r="R319" s="10" t="s">
        <v>1253</v>
      </c>
      <c r="S319" s="2" t="s">
        <v>954</v>
      </c>
    </row>
    <row r="320" spans="1:19" s="26" customFormat="1" x14ac:dyDescent="0.25">
      <c r="A320" s="28" t="s">
        <v>141</v>
      </c>
      <c r="B320" s="28" t="s">
        <v>1246</v>
      </c>
      <c r="C320" s="28" t="s">
        <v>1247</v>
      </c>
      <c r="D320" s="30">
        <v>2009</v>
      </c>
      <c r="E320" s="28" t="s">
        <v>2307</v>
      </c>
      <c r="F320" s="28" t="s">
        <v>2156</v>
      </c>
      <c r="G320" s="28" t="s">
        <v>384</v>
      </c>
      <c r="H320" s="28" t="s">
        <v>828</v>
      </c>
      <c r="I320" s="42" t="s">
        <v>1248</v>
      </c>
      <c r="J320" s="28" t="s">
        <v>2164</v>
      </c>
      <c r="K320" s="28" t="s">
        <v>2173</v>
      </c>
      <c r="L320" s="28" t="s">
        <v>389</v>
      </c>
      <c r="M320" s="28" t="s">
        <v>2228</v>
      </c>
      <c r="N320" s="30" t="s">
        <v>578</v>
      </c>
      <c r="O320" s="28" t="s">
        <v>584</v>
      </c>
      <c r="P320" s="28" t="s">
        <v>676</v>
      </c>
      <c r="Q320" s="28" t="s">
        <v>796</v>
      </c>
      <c r="R320" s="30" t="s">
        <v>1249</v>
      </c>
      <c r="S320" s="28" t="s">
        <v>389</v>
      </c>
    </row>
    <row r="321" spans="1:19" s="26" customFormat="1" x14ac:dyDescent="0.25">
      <c r="A321" s="26" t="s">
        <v>279</v>
      </c>
      <c r="B321" s="26" t="s">
        <v>1677</v>
      </c>
      <c r="C321" s="26" t="s">
        <v>1678</v>
      </c>
      <c r="D321" s="32">
        <v>2011</v>
      </c>
      <c r="E321" s="26" t="s">
        <v>2307</v>
      </c>
      <c r="F321" s="26" t="s">
        <v>2156</v>
      </c>
      <c r="G321" s="26" t="s">
        <v>384</v>
      </c>
      <c r="H321" s="26" t="s">
        <v>1101</v>
      </c>
      <c r="I321" s="26" t="s">
        <v>1256</v>
      </c>
      <c r="J321" s="26" t="s">
        <v>403</v>
      </c>
      <c r="K321" s="26" t="s">
        <v>2172</v>
      </c>
      <c r="L321" s="26" t="s">
        <v>506</v>
      </c>
      <c r="M321" s="26" t="s">
        <v>2359</v>
      </c>
      <c r="N321" s="26" t="s">
        <v>578</v>
      </c>
      <c r="O321" s="26" t="s">
        <v>584</v>
      </c>
      <c r="P321" s="26" t="s">
        <v>723</v>
      </c>
      <c r="Q321" s="26" t="s">
        <v>810</v>
      </c>
      <c r="R321" s="32" t="s">
        <v>1679</v>
      </c>
      <c r="S321" s="33" t="s">
        <v>389</v>
      </c>
    </row>
    <row r="322" spans="1:19" s="26" customFormat="1" x14ac:dyDescent="0.25">
      <c r="A322" s="28" t="s">
        <v>143</v>
      </c>
      <c r="B322" s="28" t="s">
        <v>1254</v>
      </c>
      <c r="C322" s="28" t="s">
        <v>1255</v>
      </c>
      <c r="D322" s="30">
        <v>2009</v>
      </c>
      <c r="E322" s="28" t="s">
        <v>2137</v>
      </c>
      <c r="F322" s="28" t="s">
        <v>2156</v>
      </c>
      <c r="G322" s="28" t="s">
        <v>384</v>
      </c>
      <c r="H322" s="28" t="s">
        <v>1101</v>
      </c>
      <c r="I322" s="28" t="s">
        <v>1256</v>
      </c>
      <c r="J322" s="28" t="s">
        <v>403</v>
      </c>
      <c r="K322" s="28" t="s">
        <v>2172</v>
      </c>
      <c r="L322" s="28" t="s">
        <v>506</v>
      </c>
      <c r="M322" s="28" t="s">
        <v>2256</v>
      </c>
      <c r="N322" s="28" t="s">
        <v>579</v>
      </c>
      <c r="O322" s="28" t="s">
        <v>584</v>
      </c>
      <c r="P322" s="28" t="s">
        <v>680</v>
      </c>
      <c r="Q322" s="28" t="s">
        <v>794</v>
      </c>
      <c r="R322" s="30" t="s">
        <v>1257</v>
      </c>
      <c r="S322" s="39" t="s">
        <v>954</v>
      </c>
    </row>
    <row r="323" spans="1:19" s="26" customFormat="1" x14ac:dyDescent="0.25">
      <c r="A323" s="4" t="s">
        <v>234</v>
      </c>
      <c r="B323" s="2" t="s">
        <v>1523</v>
      </c>
      <c r="C323" s="4" t="s">
        <v>1524</v>
      </c>
      <c r="D323" s="5">
        <v>2016</v>
      </c>
      <c r="E323" s="4" t="s">
        <v>2138</v>
      </c>
      <c r="F323" s="23" t="s">
        <v>2157</v>
      </c>
      <c r="G323" s="4" t="s">
        <v>384</v>
      </c>
      <c r="H323" s="4" t="s">
        <v>828</v>
      </c>
      <c r="I323" s="4" t="s">
        <v>1319</v>
      </c>
      <c r="J323" s="4" t="s">
        <v>462</v>
      </c>
      <c r="K323" s="4" t="s">
        <v>2173</v>
      </c>
      <c r="L323" s="4" t="s">
        <v>389</v>
      </c>
      <c r="M323" s="4" t="s">
        <v>2228</v>
      </c>
      <c r="N323" s="5" t="s">
        <v>2300</v>
      </c>
      <c r="O323" s="4" t="s">
        <v>584</v>
      </c>
      <c r="P323" s="4" t="s">
        <v>507</v>
      </c>
      <c r="Q323" s="4" t="s">
        <v>2077</v>
      </c>
      <c r="R323" s="10" t="s">
        <v>1525</v>
      </c>
      <c r="S323" s="4" t="s">
        <v>389</v>
      </c>
    </row>
    <row r="324" spans="1:19" s="26" customFormat="1" x14ac:dyDescent="0.25">
      <c r="A324" s="26" t="s">
        <v>351</v>
      </c>
      <c r="B324" s="26" t="s">
        <v>1868</v>
      </c>
      <c r="C324" s="26" t="s">
        <v>1869</v>
      </c>
      <c r="D324" s="32">
        <v>2012</v>
      </c>
      <c r="E324" s="26" t="s">
        <v>2137</v>
      </c>
      <c r="F324" s="26" t="s">
        <v>2156</v>
      </c>
      <c r="G324" s="26" t="s">
        <v>387</v>
      </c>
      <c r="H324" s="26" t="s">
        <v>1870</v>
      </c>
      <c r="I324" s="26" t="s">
        <v>2127</v>
      </c>
      <c r="J324" s="28" t="s">
        <v>443</v>
      </c>
      <c r="K324" s="26" t="s">
        <v>2172</v>
      </c>
      <c r="L324" s="26" t="s">
        <v>496</v>
      </c>
      <c r="M324" s="26" t="s">
        <v>566</v>
      </c>
      <c r="N324" s="26" t="s">
        <v>578</v>
      </c>
      <c r="O324" s="26" t="s">
        <v>584</v>
      </c>
      <c r="P324" s="26" t="s">
        <v>766</v>
      </c>
      <c r="Q324" s="26" t="s">
        <v>800</v>
      </c>
      <c r="R324" s="32" t="s">
        <v>1723</v>
      </c>
      <c r="S324" s="26" t="s">
        <v>389</v>
      </c>
    </row>
    <row r="325" spans="1:19" s="26" customFormat="1" x14ac:dyDescent="0.25">
      <c r="A325" s="26" t="s">
        <v>298</v>
      </c>
      <c r="B325" s="26" t="s">
        <v>1733</v>
      </c>
      <c r="C325" s="26" t="s">
        <v>1734</v>
      </c>
      <c r="D325" s="32">
        <v>2006</v>
      </c>
      <c r="E325" s="26" t="s">
        <v>2150</v>
      </c>
      <c r="F325" s="26" t="s">
        <v>2156</v>
      </c>
      <c r="G325" s="26" t="s">
        <v>384</v>
      </c>
      <c r="H325" s="26" t="s">
        <v>828</v>
      </c>
      <c r="I325" s="26" t="s">
        <v>902</v>
      </c>
      <c r="J325" s="28" t="s">
        <v>2164</v>
      </c>
      <c r="K325" s="26" t="s">
        <v>2173</v>
      </c>
      <c r="L325" s="26" t="s">
        <v>389</v>
      </c>
      <c r="M325" s="26" t="s">
        <v>2356</v>
      </c>
      <c r="N325" s="32" t="s">
        <v>578</v>
      </c>
      <c r="O325" s="26" t="s">
        <v>584</v>
      </c>
      <c r="P325" s="26" t="s">
        <v>737</v>
      </c>
      <c r="Q325" s="26" t="s">
        <v>817</v>
      </c>
      <c r="R325" s="32" t="s">
        <v>1723</v>
      </c>
      <c r="S325" s="26" t="s">
        <v>389</v>
      </c>
    </row>
    <row r="326" spans="1:19" s="26" customFormat="1" x14ac:dyDescent="0.25">
      <c r="A326" s="28" t="s">
        <v>5</v>
      </c>
      <c r="B326" s="39" t="s">
        <v>831</v>
      </c>
      <c r="C326" s="28" t="s">
        <v>832</v>
      </c>
      <c r="D326" s="30" t="s">
        <v>6</v>
      </c>
      <c r="E326" s="30" t="s">
        <v>2310</v>
      </c>
      <c r="F326" s="28" t="s">
        <v>2157</v>
      </c>
      <c r="G326" s="28" t="s">
        <v>2071</v>
      </c>
      <c r="H326" s="28" t="s">
        <v>828</v>
      </c>
      <c r="I326" s="28" t="s">
        <v>829</v>
      </c>
      <c r="J326" s="28" t="s">
        <v>443</v>
      </c>
      <c r="K326" s="28" t="s">
        <v>2173</v>
      </c>
      <c r="L326" s="28" t="s">
        <v>389</v>
      </c>
      <c r="M326" s="28" t="s">
        <v>2351</v>
      </c>
      <c r="N326" s="30" t="s">
        <v>577</v>
      </c>
      <c r="O326" s="28" t="s">
        <v>585</v>
      </c>
      <c r="P326" s="28" t="s">
        <v>606</v>
      </c>
      <c r="Q326" s="28" t="s">
        <v>783</v>
      </c>
      <c r="R326" s="40" t="s">
        <v>833</v>
      </c>
      <c r="S326" s="28" t="s">
        <v>834</v>
      </c>
    </row>
    <row r="327" spans="1:19" s="26" customFormat="1" x14ac:dyDescent="0.25">
      <c r="A327" s="4" t="s">
        <v>2050</v>
      </c>
      <c r="B327" s="4" t="s">
        <v>2051</v>
      </c>
      <c r="C327" s="4" t="s">
        <v>2052</v>
      </c>
      <c r="D327" s="5">
        <v>2013</v>
      </c>
      <c r="E327" s="4" t="s">
        <v>2142</v>
      </c>
      <c r="F327" s="23" t="s">
        <v>2157</v>
      </c>
      <c r="G327" s="4" t="s">
        <v>386</v>
      </c>
      <c r="H327" s="4" t="s">
        <v>860</v>
      </c>
      <c r="I327" s="4" t="s">
        <v>843</v>
      </c>
      <c r="J327" s="4" t="s">
        <v>483</v>
      </c>
      <c r="K327" s="4" t="s">
        <v>2173</v>
      </c>
      <c r="L327" s="4" t="s">
        <v>389</v>
      </c>
      <c r="M327" s="4" t="s">
        <v>2290</v>
      </c>
      <c r="N327" s="4" t="s">
        <v>2301</v>
      </c>
      <c r="O327" s="4" t="s">
        <v>2053</v>
      </c>
      <c r="P327" s="4" t="s">
        <v>2054</v>
      </c>
      <c r="Q327" s="4" t="s">
        <v>2074</v>
      </c>
      <c r="R327" s="5" t="s">
        <v>2055</v>
      </c>
      <c r="S327" s="4" t="s">
        <v>389</v>
      </c>
    </row>
    <row r="328" spans="1:19" s="26" customFormat="1" x14ac:dyDescent="0.25">
      <c r="A328" s="26" t="s">
        <v>368</v>
      </c>
      <c r="B328" s="26" t="s">
        <v>1913</v>
      </c>
      <c r="C328" s="26" t="s">
        <v>1914</v>
      </c>
      <c r="D328" s="32">
        <v>2017</v>
      </c>
      <c r="E328" s="26" t="s">
        <v>2311</v>
      </c>
      <c r="F328" s="26" t="s">
        <v>2157</v>
      </c>
      <c r="G328" s="26" t="s">
        <v>385</v>
      </c>
      <c r="H328" s="26" t="s">
        <v>828</v>
      </c>
      <c r="I328" s="26" t="s">
        <v>1388</v>
      </c>
      <c r="J328" s="26" t="s">
        <v>411</v>
      </c>
      <c r="K328" s="26" t="s">
        <v>2173</v>
      </c>
      <c r="L328" s="26" t="s">
        <v>389</v>
      </c>
      <c r="M328" s="26" t="s">
        <v>575</v>
      </c>
      <c r="N328" s="32" t="s">
        <v>577</v>
      </c>
      <c r="O328" s="26" t="s">
        <v>584</v>
      </c>
      <c r="P328" s="26" t="s">
        <v>389</v>
      </c>
      <c r="Q328" s="26" t="s">
        <v>819</v>
      </c>
      <c r="R328" s="32" t="s">
        <v>1723</v>
      </c>
      <c r="S328" s="26" t="s">
        <v>389</v>
      </c>
    </row>
    <row r="329" spans="1:19" s="26" customFormat="1" x14ac:dyDescent="0.25">
      <c r="A329" s="26" t="s">
        <v>305</v>
      </c>
      <c r="B329" s="26" t="s">
        <v>1750</v>
      </c>
      <c r="C329" s="26" t="s">
        <v>1751</v>
      </c>
      <c r="D329" s="32">
        <v>1882</v>
      </c>
      <c r="E329" s="30" t="s">
        <v>2310</v>
      </c>
      <c r="F329" s="26" t="s">
        <v>2157</v>
      </c>
      <c r="G329" s="26" t="s">
        <v>383</v>
      </c>
      <c r="H329" s="26" t="s">
        <v>1752</v>
      </c>
      <c r="I329" s="26" t="s">
        <v>1213</v>
      </c>
      <c r="J329" s="26" t="s">
        <v>2315</v>
      </c>
      <c r="K329" s="26" t="s">
        <v>2173</v>
      </c>
      <c r="L329" s="26" t="s">
        <v>389</v>
      </c>
      <c r="M329" s="26" t="s">
        <v>549</v>
      </c>
      <c r="N329" s="26" t="s">
        <v>577</v>
      </c>
      <c r="O329" s="26" t="s">
        <v>584</v>
      </c>
      <c r="P329" s="26" t="s">
        <v>743</v>
      </c>
      <c r="Q329" s="26" t="s">
        <v>800</v>
      </c>
      <c r="R329" s="32" t="s">
        <v>1753</v>
      </c>
      <c r="S329" s="26" t="s">
        <v>834</v>
      </c>
    </row>
    <row r="330" spans="1:19" s="26" customFormat="1" x14ac:dyDescent="0.25">
      <c r="A330" s="4" t="s">
        <v>135</v>
      </c>
      <c r="B330" s="4" t="s">
        <v>1224</v>
      </c>
      <c r="C330" s="4" t="s">
        <v>1225</v>
      </c>
      <c r="D330" s="5" t="s">
        <v>132</v>
      </c>
      <c r="E330" s="4" t="s">
        <v>2137</v>
      </c>
      <c r="F330" s="23" t="s">
        <v>2157</v>
      </c>
      <c r="G330" s="4" t="s">
        <v>386</v>
      </c>
      <c r="H330" s="4" t="s">
        <v>925</v>
      </c>
      <c r="I330" s="4" t="s">
        <v>2092</v>
      </c>
      <c r="J330" s="4" t="s">
        <v>429</v>
      </c>
      <c r="K330" s="4" t="s">
        <v>2173</v>
      </c>
      <c r="L330" s="4" t="s">
        <v>389</v>
      </c>
      <c r="M330" s="4" t="s">
        <v>2222</v>
      </c>
      <c r="N330" s="5" t="s">
        <v>2300</v>
      </c>
      <c r="O330" s="4" t="s">
        <v>584</v>
      </c>
      <c r="P330" s="4" t="s">
        <v>666</v>
      </c>
      <c r="Q330" s="4" t="s">
        <v>787</v>
      </c>
      <c r="R330" s="10" t="s">
        <v>1226</v>
      </c>
      <c r="S330" s="4" t="s">
        <v>389</v>
      </c>
    </row>
    <row r="331" spans="1:19" s="26" customFormat="1" x14ac:dyDescent="0.25">
      <c r="A331" s="26" t="s">
        <v>277</v>
      </c>
      <c r="B331" s="26" t="s">
        <v>1656</v>
      </c>
      <c r="C331" s="26" t="s">
        <v>1657</v>
      </c>
      <c r="D331" s="32">
        <v>2001</v>
      </c>
      <c r="E331" s="26" t="s">
        <v>2137</v>
      </c>
      <c r="F331" s="26" t="s">
        <v>2156</v>
      </c>
      <c r="G331" s="26" t="s">
        <v>387</v>
      </c>
      <c r="H331" s="26" t="s">
        <v>898</v>
      </c>
      <c r="I331" s="26" t="s">
        <v>843</v>
      </c>
      <c r="J331" s="28" t="s">
        <v>443</v>
      </c>
      <c r="K331" s="26" t="s">
        <v>2173</v>
      </c>
      <c r="L331" s="26" t="s">
        <v>389</v>
      </c>
      <c r="M331" s="26" t="s">
        <v>2348</v>
      </c>
      <c r="N331" s="32" t="s">
        <v>577</v>
      </c>
      <c r="O331" s="26" t="s">
        <v>596</v>
      </c>
      <c r="P331" s="26" t="s">
        <v>722</v>
      </c>
      <c r="Q331" s="26" t="s">
        <v>809</v>
      </c>
      <c r="R331" s="35" t="s">
        <v>1658</v>
      </c>
      <c r="S331" s="26" t="s">
        <v>389</v>
      </c>
    </row>
    <row r="332" spans="1:19" s="26" customFormat="1" x14ac:dyDescent="0.25">
      <c r="A332" s="4" t="s">
        <v>97</v>
      </c>
      <c r="B332" s="4" t="s">
        <v>1111</v>
      </c>
      <c r="C332" s="4" t="s">
        <v>1112</v>
      </c>
      <c r="D332" s="5">
        <v>2005</v>
      </c>
      <c r="E332" s="4" t="s">
        <v>2136</v>
      </c>
      <c r="F332" s="23" t="s">
        <v>2157</v>
      </c>
      <c r="G332" s="4" t="s">
        <v>386</v>
      </c>
      <c r="H332" s="4" t="s">
        <v>868</v>
      </c>
      <c r="I332" s="4" t="s">
        <v>843</v>
      </c>
      <c r="J332" s="4" t="s">
        <v>414</v>
      </c>
      <c r="K332" s="4" t="s">
        <v>2173</v>
      </c>
      <c r="L332" s="4" t="s">
        <v>389</v>
      </c>
      <c r="M332" s="4" t="s">
        <v>2278</v>
      </c>
      <c r="N332" s="5" t="s">
        <v>2304</v>
      </c>
      <c r="O332" s="4" t="s">
        <v>414</v>
      </c>
      <c r="P332" s="4" t="s">
        <v>663</v>
      </c>
      <c r="Q332" s="4" t="s">
        <v>787</v>
      </c>
      <c r="R332" s="5" t="s">
        <v>1113</v>
      </c>
      <c r="S332" s="4" t="s">
        <v>1098</v>
      </c>
    </row>
    <row r="333" spans="1:19" s="26" customFormat="1" x14ac:dyDescent="0.25">
      <c r="A333" s="4" t="s">
        <v>197</v>
      </c>
      <c r="B333" s="4" t="s">
        <v>1401</v>
      </c>
      <c r="C333" s="4" t="s">
        <v>1402</v>
      </c>
      <c r="D333" s="5" t="s">
        <v>196</v>
      </c>
      <c r="E333" s="4" t="s">
        <v>2139</v>
      </c>
      <c r="F333" s="23" t="s">
        <v>2156</v>
      </c>
      <c r="G333" s="4" t="s">
        <v>385</v>
      </c>
      <c r="H333" s="4" t="s">
        <v>1403</v>
      </c>
      <c r="I333" s="4" t="s">
        <v>1404</v>
      </c>
      <c r="J333" s="4" t="s">
        <v>2170</v>
      </c>
      <c r="K333" s="4" t="s">
        <v>2172</v>
      </c>
      <c r="L333" s="4" t="s">
        <v>509</v>
      </c>
      <c r="M333" s="4" t="s">
        <v>2258</v>
      </c>
      <c r="N333" s="5" t="s">
        <v>2300</v>
      </c>
      <c r="O333" s="4" t="s">
        <v>587</v>
      </c>
      <c r="P333" s="4" t="s">
        <v>617</v>
      </c>
      <c r="Q333" s="4" t="s">
        <v>2074</v>
      </c>
      <c r="R333" s="10" t="s">
        <v>1405</v>
      </c>
      <c r="S333" s="4" t="s">
        <v>389</v>
      </c>
    </row>
    <row r="334" spans="1:19" s="26" customFormat="1" x14ac:dyDescent="0.25">
      <c r="A334" s="4" t="s">
        <v>215</v>
      </c>
      <c r="B334" s="2" t="s">
        <v>1465</v>
      </c>
      <c r="C334" s="4" t="s">
        <v>1466</v>
      </c>
      <c r="D334" s="5" t="s">
        <v>216</v>
      </c>
      <c r="E334" s="4" t="s">
        <v>2138</v>
      </c>
      <c r="F334" s="23" t="s">
        <v>2156</v>
      </c>
      <c r="G334" s="4" t="s">
        <v>386</v>
      </c>
      <c r="H334" s="4" t="s">
        <v>860</v>
      </c>
      <c r="I334" s="4" t="s">
        <v>1467</v>
      </c>
      <c r="J334" s="4" t="s">
        <v>457</v>
      </c>
      <c r="K334" s="4" t="s">
        <v>2172</v>
      </c>
      <c r="L334" s="4" t="s">
        <v>508</v>
      </c>
      <c r="M334" s="4" t="s">
        <v>533</v>
      </c>
      <c r="N334" s="5" t="s">
        <v>2300</v>
      </c>
      <c r="O334" s="4" t="s">
        <v>584</v>
      </c>
      <c r="P334" s="4" t="s">
        <v>697</v>
      </c>
      <c r="Q334" s="4" t="s">
        <v>2077</v>
      </c>
      <c r="R334" s="10" t="s">
        <v>1468</v>
      </c>
      <c r="S334" s="4" t="s">
        <v>389</v>
      </c>
    </row>
    <row r="335" spans="1:19" s="26" customFormat="1" x14ac:dyDescent="0.25">
      <c r="A335" s="4" t="s">
        <v>258</v>
      </c>
      <c r="B335" s="4" t="s">
        <v>1587</v>
      </c>
      <c r="C335" s="4" t="s">
        <v>1466</v>
      </c>
      <c r="D335" s="5" t="s">
        <v>259</v>
      </c>
      <c r="E335" s="4" t="s">
        <v>2144</v>
      </c>
      <c r="F335" s="23" t="s">
        <v>2156</v>
      </c>
      <c r="G335" s="4" t="s">
        <v>385</v>
      </c>
      <c r="H335" s="4" t="s">
        <v>1588</v>
      </c>
      <c r="I335" s="4" t="s">
        <v>1351</v>
      </c>
      <c r="J335" s="4" t="s">
        <v>2167</v>
      </c>
      <c r="K335" s="4" t="s">
        <v>2173</v>
      </c>
      <c r="L335" s="4" t="s">
        <v>389</v>
      </c>
      <c r="M335" s="4" t="s">
        <v>516</v>
      </c>
      <c r="N335" s="5" t="s">
        <v>2300</v>
      </c>
      <c r="O335" s="4" t="s">
        <v>584</v>
      </c>
      <c r="P335" s="4" t="s">
        <v>697</v>
      </c>
      <c r="Q335" s="4" t="s">
        <v>2077</v>
      </c>
      <c r="R335" s="10" t="s">
        <v>1589</v>
      </c>
      <c r="S335" s="4" t="s">
        <v>389</v>
      </c>
    </row>
    <row r="336" spans="1:19" s="26" customFormat="1" x14ac:dyDescent="0.25">
      <c r="A336" s="26" t="s">
        <v>356</v>
      </c>
      <c r="B336" s="26" t="s">
        <v>1885</v>
      </c>
      <c r="C336" s="26" t="s">
        <v>1886</v>
      </c>
      <c r="D336" s="32">
        <v>2017</v>
      </c>
      <c r="E336" s="26" t="s">
        <v>2136</v>
      </c>
      <c r="F336" s="26" t="s">
        <v>2157</v>
      </c>
      <c r="G336" s="26" t="s">
        <v>387</v>
      </c>
      <c r="H336" s="26" t="s">
        <v>1887</v>
      </c>
      <c r="I336" s="26" t="s">
        <v>1888</v>
      </c>
      <c r="J336" s="26" t="s">
        <v>393</v>
      </c>
      <c r="K336" s="26" t="s">
        <v>2173</v>
      </c>
      <c r="L336" s="26" t="s">
        <v>389</v>
      </c>
      <c r="M336" s="26" t="s">
        <v>569</v>
      </c>
      <c r="N336" s="26" t="s">
        <v>580</v>
      </c>
      <c r="O336" s="26" t="s">
        <v>584</v>
      </c>
      <c r="P336" s="26" t="s">
        <v>776</v>
      </c>
      <c r="Q336" s="26" t="s">
        <v>800</v>
      </c>
      <c r="R336" s="32" t="s">
        <v>1723</v>
      </c>
      <c r="S336" s="26" t="s">
        <v>389</v>
      </c>
    </row>
    <row r="337" spans="1:19" s="26" customFormat="1" x14ac:dyDescent="0.25">
      <c r="A337" s="4" t="s">
        <v>157</v>
      </c>
      <c r="B337" s="4" t="s">
        <v>1291</v>
      </c>
      <c r="C337" s="4" t="s">
        <v>1292</v>
      </c>
      <c r="D337" s="5">
        <v>2010</v>
      </c>
      <c r="E337" s="4" t="s">
        <v>2137</v>
      </c>
      <c r="F337" s="23" t="s">
        <v>2157</v>
      </c>
      <c r="G337" s="4" t="s">
        <v>386</v>
      </c>
      <c r="H337" s="4" t="s">
        <v>868</v>
      </c>
      <c r="I337" s="4" t="s">
        <v>2110</v>
      </c>
      <c r="J337" s="4" t="s">
        <v>434</v>
      </c>
      <c r="K337" s="4" t="s">
        <v>2173</v>
      </c>
      <c r="L337" s="4" t="s">
        <v>389</v>
      </c>
      <c r="M337" s="4" t="s">
        <v>2279</v>
      </c>
      <c r="N337" s="5" t="s">
        <v>2299</v>
      </c>
      <c r="O337" s="4" t="s">
        <v>584</v>
      </c>
      <c r="P337" s="4" t="s">
        <v>666</v>
      </c>
      <c r="Q337" s="4" t="s">
        <v>787</v>
      </c>
      <c r="R337" s="10" t="s">
        <v>1226</v>
      </c>
      <c r="S337" s="2" t="s">
        <v>389</v>
      </c>
    </row>
    <row r="338" spans="1:19" s="26" customFormat="1" x14ac:dyDescent="0.25">
      <c r="A338" s="4" t="s">
        <v>249</v>
      </c>
      <c r="B338" s="4" t="s">
        <v>1566</v>
      </c>
      <c r="C338" s="4" t="s">
        <v>1567</v>
      </c>
      <c r="D338" s="5">
        <v>2018</v>
      </c>
      <c r="E338" s="4" t="s">
        <v>2139</v>
      </c>
      <c r="F338" s="23" t="s">
        <v>2156</v>
      </c>
      <c r="G338" s="4" t="s">
        <v>386</v>
      </c>
      <c r="H338" s="4" t="s">
        <v>868</v>
      </c>
      <c r="I338" s="4" t="s">
        <v>2113</v>
      </c>
      <c r="J338" s="4" t="s">
        <v>467</v>
      </c>
      <c r="K338" s="4" t="s">
        <v>2173</v>
      </c>
      <c r="L338" s="4" t="s">
        <v>389</v>
      </c>
      <c r="M338" s="4" t="s">
        <v>535</v>
      </c>
      <c r="N338" s="4" t="s">
        <v>2300</v>
      </c>
      <c r="O338" s="4" t="s">
        <v>584</v>
      </c>
      <c r="P338" s="4" t="s">
        <v>707</v>
      </c>
      <c r="Q338" s="4" t="s">
        <v>787</v>
      </c>
      <c r="R338" s="5" t="s">
        <v>1564</v>
      </c>
      <c r="S338" s="4" t="s">
        <v>389</v>
      </c>
    </row>
    <row r="339" spans="1:19" s="26" customFormat="1" x14ac:dyDescent="0.25">
      <c r="A339" s="4" t="s">
        <v>239</v>
      </c>
      <c r="B339" s="4" t="s">
        <v>1538</v>
      </c>
      <c r="C339" s="4" t="s">
        <v>1539</v>
      </c>
      <c r="D339" s="5">
        <v>2017</v>
      </c>
      <c r="E339" s="4" t="s">
        <v>2139</v>
      </c>
      <c r="F339" s="23" t="s">
        <v>2156</v>
      </c>
      <c r="G339" s="4" t="s">
        <v>386</v>
      </c>
      <c r="H339" s="4" t="s">
        <v>868</v>
      </c>
      <c r="I339" s="4" t="s">
        <v>1540</v>
      </c>
      <c r="J339" s="4" t="s">
        <v>392</v>
      </c>
      <c r="K339" s="4" t="s">
        <v>2173</v>
      </c>
      <c r="L339" s="4" t="s">
        <v>389</v>
      </c>
      <c r="M339" s="4" t="s">
        <v>531</v>
      </c>
      <c r="N339" s="4" t="s">
        <v>2301</v>
      </c>
      <c r="O339" s="4" t="s">
        <v>584</v>
      </c>
      <c r="P339" s="4" t="s">
        <v>707</v>
      </c>
      <c r="Q339" s="4" t="s">
        <v>787</v>
      </c>
      <c r="R339" s="15" t="s">
        <v>1535</v>
      </c>
      <c r="S339" s="4" t="s">
        <v>389</v>
      </c>
    </row>
    <row r="340" spans="1:19" s="26" customFormat="1" x14ac:dyDescent="0.25">
      <c r="A340" s="4" t="s">
        <v>250</v>
      </c>
      <c r="B340" s="4" t="s">
        <v>1568</v>
      </c>
      <c r="C340" s="4" t="s">
        <v>1539</v>
      </c>
      <c r="D340" s="5">
        <v>2018</v>
      </c>
      <c r="E340" s="4" t="s">
        <v>2139</v>
      </c>
      <c r="F340" s="23" t="s">
        <v>2156</v>
      </c>
      <c r="G340" s="4" t="s">
        <v>386</v>
      </c>
      <c r="H340" s="4" t="s">
        <v>868</v>
      </c>
      <c r="I340" s="4" t="s">
        <v>1540</v>
      </c>
      <c r="J340" s="4" t="s">
        <v>392</v>
      </c>
      <c r="K340" s="4" t="s">
        <v>2173</v>
      </c>
      <c r="L340" s="4" t="s">
        <v>389</v>
      </c>
      <c r="M340" s="4" t="s">
        <v>534</v>
      </c>
      <c r="N340" s="4" t="s">
        <v>2300</v>
      </c>
      <c r="O340" s="4" t="s">
        <v>584</v>
      </c>
      <c r="P340" s="4" t="s">
        <v>707</v>
      </c>
      <c r="Q340" s="4" t="s">
        <v>787</v>
      </c>
      <c r="R340" s="5" t="s">
        <v>1564</v>
      </c>
      <c r="S340" s="4" t="s">
        <v>389</v>
      </c>
    </row>
    <row r="341" spans="1:19" s="26" customFormat="1" x14ac:dyDescent="0.25">
      <c r="A341" s="4" t="s">
        <v>123</v>
      </c>
      <c r="B341" s="4" t="s">
        <v>1191</v>
      </c>
      <c r="C341" s="4" t="s">
        <v>1192</v>
      </c>
      <c r="D341" s="5">
        <v>2007</v>
      </c>
      <c r="E341" s="4" t="s">
        <v>2136</v>
      </c>
      <c r="F341" s="23" t="s">
        <v>2156</v>
      </c>
      <c r="G341" s="4" t="s">
        <v>385</v>
      </c>
      <c r="H341" s="4" t="s">
        <v>828</v>
      </c>
      <c r="I341" s="4" t="s">
        <v>1193</v>
      </c>
      <c r="J341" s="4" t="s">
        <v>392</v>
      </c>
      <c r="K341" s="4" t="s">
        <v>2173</v>
      </c>
      <c r="L341" s="4" t="s">
        <v>389</v>
      </c>
      <c r="M341" s="4" t="s">
        <v>2249</v>
      </c>
      <c r="N341" s="4" t="s">
        <v>2301</v>
      </c>
      <c r="O341" s="4" t="s">
        <v>584</v>
      </c>
      <c r="P341" s="4" t="s">
        <v>674</v>
      </c>
      <c r="Q341" s="4" t="s">
        <v>787</v>
      </c>
      <c r="R341" s="4" t="s">
        <v>1194</v>
      </c>
      <c r="S341" s="4" t="s">
        <v>389</v>
      </c>
    </row>
    <row r="342" spans="1:19" s="26" customFormat="1" x14ac:dyDescent="0.25">
      <c r="A342" s="26" t="s">
        <v>295</v>
      </c>
      <c r="B342" s="26" t="s">
        <v>1725</v>
      </c>
      <c r="C342" s="26" t="s">
        <v>1726</v>
      </c>
      <c r="D342" s="32">
        <v>1989</v>
      </c>
      <c r="E342" s="26" t="s">
        <v>2307</v>
      </c>
      <c r="F342" s="26" t="s">
        <v>2156</v>
      </c>
      <c r="G342" s="26" t="s">
        <v>384</v>
      </c>
      <c r="H342" s="26" t="s">
        <v>946</v>
      </c>
      <c r="I342" s="26" t="s">
        <v>1727</v>
      </c>
      <c r="J342" s="26" t="s">
        <v>402</v>
      </c>
      <c r="K342" s="26" t="s">
        <v>2173</v>
      </c>
      <c r="L342" s="26" t="s">
        <v>389</v>
      </c>
      <c r="M342" s="26" t="s">
        <v>2381</v>
      </c>
      <c r="N342" s="32" t="s">
        <v>577</v>
      </c>
      <c r="O342" s="26" t="s">
        <v>584</v>
      </c>
      <c r="P342" s="26" t="s">
        <v>734</v>
      </c>
      <c r="Q342" s="26" t="s">
        <v>817</v>
      </c>
      <c r="R342" s="32" t="s">
        <v>1723</v>
      </c>
      <c r="S342" s="26" t="s">
        <v>389</v>
      </c>
    </row>
    <row r="343" spans="1:19" s="26" customFormat="1" x14ac:dyDescent="0.25">
      <c r="A343" s="4" t="s">
        <v>240</v>
      </c>
      <c r="B343" s="4" t="s">
        <v>1541</v>
      </c>
      <c r="C343" s="4" t="s">
        <v>1542</v>
      </c>
      <c r="D343" s="5">
        <v>2017</v>
      </c>
      <c r="E343" s="4" t="s">
        <v>2136</v>
      </c>
      <c r="F343" s="23" t="s">
        <v>2157</v>
      </c>
      <c r="G343" s="4" t="s">
        <v>384</v>
      </c>
      <c r="H343" s="4" t="s">
        <v>946</v>
      </c>
      <c r="I343" s="4" t="s">
        <v>952</v>
      </c>
      <c r="J343" s="4" t="s">
        <v>402</v>
      </c>
      <c r="K343" s="4" t="s">
        <v>2173</v>
      </c>
      <c r="L343" s="4" t="s">
        <v>389</v>
      </c>
      <c r="M343" s="4" t="s">
        <v>532</v>
      </c>
      <c r="N343" s="4" t="s">
        <v>2300</v>
      </c>
      <c r="O343" s="4" t="s">
        <v>584</v>
      </c>
      <c r="P343" s="21" t="s">
        <v>708</v>
      </c>
      <c r="Q343" s="4" t="s">
        <v>787</v>
      </c>
      <c r="R343" s="5" t="s">
        <v>1543</v>
      </c>
      <c r="S343" s="4" t="s">
        <v>389</v>
      </c>
    </row>
    <row r="344" spans="1:19" s="26" customFormat="1" x14ac:dyDescent="0.25">
      <c r="A344" s="4" t="s">
        <v>150</v>
      </c>
      <c r="B344" s="4" t="s">
        <v>1269</v>
      </c>
      <c r="C344" s="4" t="s">
        <v>1270</v>
      </c>
      <c r="D344" s="4" t="s">
        <v>149</v>
      </c>
      <c r="E344" s="4" t="s">
        <v>2144</v>
      </c>
      <c r="F344" s="23" t="s">
        <v>2156</v>
      </c>
      <c r="G344" s="4" t="s">
        <v>384</v>
      </c>
      <c r="H344" s="4" t="s">
        <v>1101</v>
      </c>
      <c r="I344" s="4" t="s">
        <v>1271</v>
      </c>
      <c r="J344" s="4" t="s">
        <v>403</v>
      </c>
      <c r="K344" s="4" t="s">
        <v>2172</v>
      </c>
      <c r="L344" s="4" t="s">
        <v>496</v>
      </c>
      <c r="M344" s="4" t="s">
        <v>2257</v>
      </c>
      <c r="N344" s="4" t="s">
        <v>2302</v>
      </c>
      <c r="O344" s="4" t="s">
        <v>584</v>
      </c>
      <c r="P344" s="4" t="s">
        <v>496</v>
      </c>
      <c r="Q344" s="4" t="s">
        <v>2077</v>
      </c>
      <c r="R344" s="5" t="s">
        <v>1272</v>
      </c>
      <c r="S344" s="2" t="s">
        <v>389</v>
      </c>
    </row>
    <row r="345" spans="1:19" s="26" customFormat="1" x14ac:dyDescent="0.25">
      <c r="A345" s="28" t="s">
        <v>148</v>
      </c>
      <c r="B345" s="28" t="s">
        <v>1266</v>
      </c>
      <c r="C345" s="28" t="s">
        <v>1267</v>
      </c>
      <c r="D345" s="28" t="s">
        <v>149</v>
      </c>
      <c r="E345" s="28" t="s">
        <v>2137</v>
      </c>
      <c r="F345" s="28" t="s">
        <v>2156</v>
      </c>
      <c r="G345" s="28" t="s">
        <v>384</v>
      </c>
      <c r="H345" s="28" t="s">
        <v>828</v>
      </c>
      <c r="I345" s="28" t="s">
        <v>1268</v>
      </c>
      <c r="J345" s="28" t="s">
        <v>403</v>
      </c>
      <c r="K345" s="28" t="s">
        <v>2172</v>
      </c>
      <c r="L345" s="28" t="s">
        <v>496</v>
      </c>
      <c r="M345" s="28" t="s">
        <v>2228</v>
      </c>
      <c r="N345" s="28" t="s">
        <v>579</v>
      </c>
      <c r="O345" s="28" t="s">
        <v>584</v>
      </c>
      <c r="P345" s="28" t="s">
        <v>680</v>
      </c>
      <c r="Q345" s="28" t="s">
        <v>794</v>
      </c>
      <c r="R345" s="30" t="s">
        <v>1257</v>
      </c>
      <c r="S345" s="39" t="s">
        <v>389</v>
      </c>
    </row>
    <row r="346" spans="1:19" s="26" customFormat="1" x14ac:dyDescent="0.25">
      <c r="A346" s="4" t="s">
        <v>146</v>
      </c>
      <c r="B346" s="4" t="s">
        <v>1262</v>
      </c>
      <c r="C346" s="2" t="s">
        <v>1263</v>
      </c>
      <c r="D346" s="5" t="s">
        <v>147</v>
      </c>
      <c r="E346" s="4" t="s">
        <v>2139</v>
      </c>
      <c r="F346" s="23" t="s">
        <v>2156</v>
      </c>
      <c r="G346" s="4" t="s">
        <v>384</v>
      </c>
      <c r="H346" s="4" t="s">
        <v>1106</v>
      </c>
      <c r="I346" s="4" t="s">
        <v>1264</v>
      </c>
      <c r="J346" s="4" t="s">
        <v>403</v>
      </c>
      <c r="K346" s="4" t="s">
        <v>2172</v>
      </c>
      <c r="L346" s="4" t="s">
        <v>496</v>
      </c>
      <c r="M346" s="4" t="s">
        <v>533</v>
      </c>
      <c r="N346" s="5" t="s">
        <v>2300</v>
      </c>
      <c r="O346" s="4" t="s">
        <v>584</v>
      </c>
      <c r="P346" s="4" t="s">
        <v>682</v>
      </c>
      <c r="Q346" s="4" t="s">
        <v>2074</v>
      </c>
      <c r="R346" s="10" t="s">
        <v>1265</v>
      </c>
      <c r="S346" s="2" t="s">
        <v>954</v>
      </c>
    </row>
    <row r="347" spans="1:19" s="26" customFormat="1" x14ac:dyDescent="0.25">
      <c r="A347" s="4" t="s">
        <v>210</v>
      </c>
      <c r="B347" s="2" t="s">
        <v>1449</v>
      </c>
      <c r="C347" s="4" t="s">
        <v>1450</v>
      </c>
      <c r="D347" s="5">
        <v>2014</v>
      </c>
      <c r="E347" s="4" t="s">
        <v>2139</v>
      </c>
      <c r="F347" s="23" t="s">
        <v>2156</v>
      </c>
      <c r="G347" s="4" t="s">
        <v>384</v>
      </c>
      <c r="H347" s="4" t="s">
        <v>828</v>
      </c>
      <c r="I347" s="4" t="s">
        <v>1451</v>
      </c>
      <c r="J347" s="4" t="s">
        <v>455</v>
      </c>
      <c r="K347" s="4" t="s">
        <v>2173</v>
      </c>
      <c r="L347" s="4" t="s">
        <v>389</v>
      </c>
      <c r="M347" s="4" t="s">
        <v>533</v>
      </c>
      <c r="N347" s="5" t="s">
        <v>2300</v>
      </c>
      <c r="O347" s="4" t="s">
        <v>584</v>
      </c>
      <c r="P347" s="4" t="s">
        <v>701</v>
      </c>
      <c r="Q347" s="4" t="s">
        <v>790</v>
      </c>
      <c r="R347" s="15" t="s">
        <v>1452</v>
      </c>
      <c r="S347" s="4" t="s">
        <v>389</v>
      </c>
    </row>
    <row r="348" spans="1:19" s="26" customFormat="1" x14ac:dyDescent="0.25">
      <c r="A348" s="4" t="s">
        <v>247</v>
      </c>
      <c r="B348" s="4" t="s">
        <v>1562</v>
      </c>
      <c r="C348" s="4" t="s">
        <v>1563</v>
      </c>
      <c r="D348" s="5">
        <v>2018</v>
      </c>
      <c r="E348" s="4" t="s">
        <v>2139</v>
      </c>
      <c r="F348" s="23" t="s">
        <v>2156</v>
      </c>
      <c r="G348" s="4" t="s">
        <v>383</v>
      </c>
      <c r="H348" s="4" t="s">
        <v>898</v>
      </c>
      <c r="I348" s="4" t="s">
        <v>843</v>
      </c>
      <c r="J348" s="4" t="s">
        <v>464</v>
      </c>
      <c r="K348" s="4" t="s">
        <v>2173</v>
      </c>
      <c r="L348" s="4" t="s">
        <v>389</v>
      </c>
      <c r="M348" s="4" t="s">
        <v>534</v>
      </c>
      <c r="N348" s="4" t="s">
        <v>2300</v>
      </c>
      <c r="O348" s="4" t="s">
        <v>584</v>
      </c>
      <c r="P348" s="4" t="s">
        <v>707</v>
      </c>
      <c r="Q348" s="4" t="s">
        <v>787</v>
      </c>
      <c r="R348" s="5" t="s">
        <v>1564</v>
      </c>
      <c r="S348" s="4" t="s">
        <v>389</v>
      </c>
    </row>
    <row r="349" spans="1:19" s="26" customFormat="1" x14ac:dyDescent="0.25">
      <c r="A349" s="26" t="s">
        <v>272</v>
      </c>
      <c r="B349" s="26" t="s">
        <v>1633</v>
      </c>
      <c r="C349" s="26" t="s">
        <v>1634</v>
      </c>
      <c r="D349" s="32" t="s">
        <v>273</v>
      </c>
      <c r="E349" s="30" t="s">
        <v>2310</v>
      </c>
      <c r="F349" s="26" t="s">
        <v>2157</v>
      </c>
      <c r="G349" s="26" t="s">
        <v>383</v>
      </c>
      <c r="H349" s="26" t="s">
        <v>856</v>
      </c>
      <c r="I349" s="26" t="s">
        <v>829</v>
      </c>
      <c r="J349" s="28" t="s">
        <v>443</v>
      </c>
      <c r="K349" s="26" t="s">
        <v>2173</v>
      </c>
      <c r="L349" s="26" t="s">
        <v>389</v>
      </c>
      <c r="M349" s="26" t="s">
        <v>2352</v>
      </c>
      <c r="N349" s="32" t="s">
        <v>577</v>
      </c>
      <c r="O349" s="26" t="s">
        <v>587</v>
      </c>
      <c r="P349" s="26" t="s">
        <v>718</v>
      </c>
      <c r="Q349" s="26" t="s">
        <v>807</v>
      </c>
      <c r="R349" s="32" t="s">
        <v>1635</v>
      </c>
      <c r="S349" s="26" t="s">
        <v>834</v>
      </c>
    </row>
    <row r="350" spans="1:19" s="26" customFormat="1" x14ac:dyDescent="0.25">
      <c r="A350" s="26" t="s">
        <v>2476</v>
      </c>
      <c r="B350" s="26" t="s">
        <v>1745</v>
      </c>
      <c r="C350" s="26" t="s">
        <v>1634</v>
      </c>
      <c r="D350" s="32">
        <v>1850</v>
      </c>
      <c r="E350" s="30" t="s">
        <v>2310</v>
      </c>
      <c r="F350" s="26" t="s">
        <v>2157</v>
      </c>
      <c r="G350" s="26" t="s">
        <v>383</v>
      </c>
      <c r="H350" s="26" t="s">
        <v>856</v>
      </c>
      <c r="I350" s="26" t="s">
        <v>1213</v>
      </c>
      <c r="J350" s="28" t="s">
        <v>464</v>
      </c>
      <c r="K350" s="26" t="s">
        <v>2173</v>
      </c>
      <c r="L350" s="26" t="s">
        <v>389</v>
      </c>
      <c r="M350" s="26" t="s">
        <v>2342</v>
      </c>
      <c r="N350" s="26" t="s">
        <v>577</v>
      </c>
      <c r="O350" s="26" t="s">
        <v>584</v>
      </c>
      <c r="P350" s="26" t="s">
        <v>741</v>
      </c>
      <c r="Q350" s="26" t="s">
        <v>800</v>
      </c>
      <c r="R350" s="32" t="s">
        <v>1723</v>
      </c>
      <c r="S350" s="26" t="s">
        <v>834</v>
      </c>
    </row>
    <row r="351" spans="1:19" s="26" customFormat="1" x14ac:dyDescent="0.25">
      <c r="A351" s="4" t="s">
        <v>138</v>
      </c>
      <c r="B351" s="4" t="s">
        <v>1234</v>
      </c>
      <c r="C351" s="4" t="s">
        <v>1235</v>
      </c>
      <c r="D351" s="5">
        <v>2008</v>
      </c>
      <c r="E351" s="4" t="s">
        <v>2138</v>
      </c>
      <c r="F351" s="23" t="s">
        <v>2156</v>
      </c>
      <c r="G351" s="4" t="s">
        <v>386</v>
      </c>
      <c r="H351" s="4" t="s">
        <v>1236</v>
      </c>
      <c r="I351" s="4" t="s">
        <v>1237</v>
      </c>
      <c r="J351" s="4" t="s">
        <v>430</v>
      </c>
      <c r="K351" s="4" t="s">
        <v>2173</v>
      </c>
      <c r="L351" s="4" t="s">
        <v>389</v>
      </c>
      <c r="M351" s="4" t="s">
        <v>531</v>
      </c>
      <c r="N351" s="5" t="s">
        <v>2301</v>
      </c>
      <c r="O351" s="4" t="s">
        <v>584</v>
      </c>
      <c r="P351" s="4" t="s">
        <v>496</v>
      </c>
      <c r="Q351" s="4" t="s">
        <v>2077</v>
      </c>
      <c r="R351" s="5" t="s">
        <v>1238</v>
      </c>
      <c r="S351" s="4" t="s">
        <v>389</v>
      </c>
    </row>
    <row r="352" spans="1:19" s="26" customFormat="1" x14ac:dyDescent="0.25">
      <c r="A352" s="4" t="s">
        <v>139</v>
      </c>
      <c r="B352" s="4" t="s">
        <v>1239</v>
      </c>
      <c r="C352" s="4" t="s">
        <v>1240</v>
      </c>
      <c r="D352" s="5">
        <v>2009</v>
      </c>
      <c r="E352" s="4" t="s">
        <v>2139</v>
      </c>
      <c r="F352" s="23" t="s">
        <v>2156</v>
      </c>
      <c r="G352" s="4" t="s">
        <v>386</v>
      </c>
      <c r="H352" s="4" t="s">
        <v>925</v>
      </c>
      <c r="I352" s="4" t="s">
        <v>843</v>
      </c>
      <c r="J352" s="4" t="s">
        <v>400</v>
      </c>
      <c r="K352" s="4" t="s">
        <v>2173</v>
      </c>
      <c r="L352" s="4" t="s">
        <v>389</v>
      </c>
      <c r="M352" s="4" t="s">
        <v>2220</v>
      </c>
      <c r="N352" s="5" t="s">
        <v>2301</v>
      </c>
      <c r="O352" s="4" t="s">
        <v>587</v>
      </c>
      <c r="P352" s="4" t="s">
        <v>679</v>
      </c>
      <c r="Q352" s="4" t="s">
        <v>786</v>
      </c>
      <c r="R352" s="10" t="s">
        <v>1241</v>
      </c>
      <c r="S352" s="4" t="s">
        <v>389</v>
      </c>
    </row>
    <row r="353" spans="1:19" s="26" customFormat="1" x14ac:dyDescent="0.25">
      <c r="A353" s="26" t="s">
        <v>321</v>
      </c>
      <c r="B353" s="26" t="s">
        <v>1790</v>
      </c>
      <c r="C353" s="26" t="s">
        <v>1240</v>
      </c>
      <c r="D353" s="32">
        <v>1999</v>
      </c>
      <c r="E353" s="26" t="s">
        <v>2136</v>
      </c>
      <c r="F353" s="26" t="s">
        <v>2157</v>
      </c>
      <c r="G353" s="26" t="s">
        <v>386</v>
      </c>
      <c r="H353" s="26" t="s">
        <v>1791</v>
      </c>
      <c r="I353" s="26" t="s">
        <v>2121</v>
      </c>
      <c r="J353" s="26" t="s">
        <v>400</v>
      </c>
      <c r="K353" s="26" t="s">
        <v>2173</v>
      </c>
      <c r="L353" s="26" t="s">
        <v>389</v>
      </c>
      <c r="M353" s="26" t="s">
        <v>555</v>
      </c>
      <c r="N353" s="26" t="s">
        <v>577</v>
      </c>
      <c r="O353" s="26" t="s">
        <v>584</v>
      </c>
      <c r="P353" s="26" t="s">
        <v>750</v>
      </c>
      <c r="Q353" s="26" t="s">
        <v>800</v>
      </c>
      <c r="R353" s="32" t="s">
        <v>1723</v>
      </c>
      <c r="S353" s="26" t="s">
        <v>389</v>
      </c>
    </row>
    <row r="354" spans="1:19" s="26" customFormat="1" x14ac:dyDescent="0.25">
      <c r="A354" s="26" t="s">
        <v>318</v>
      </c>
      <c r="B354" s="26" t="s">
        <v>1782</v>
      </c>
      <c r="C354" s="26" t="s">
        <v>1240</v>
      </c>
      <c r="D354" s="32">
        <v>1998</v>
      </c>
      <c r="E354" s="26" t="s">
        <v>2136</v>
      </c>
      <c r="F354" s="26" t="s">
        <v>2157</v>
      </c>
      <c r="G354" s="26" t="s">
        <v>386</v>
      </c>
      <c r="H354" s="26" t="s">
        <v>898</v>
      </c>
      <c r="I354" s="26" t="s">
        <v>843</v>
      </c>
      <c r="J354" s="26" t="s">
        <v>400</v>
      </c>
      <c r="K354" s="26" t="s">
        <v>2173</v>
      </c>
      <c r="L354" s="26" t="s">
        <v>389</v>
      </c>
      <c r="M354" s="26" t="s">
        <v>2326</v>
      </c>
      <c r="N354" s="26" t="s">
        <v>577</v>
      </c>
      <c r="O354" s="26" t="s">
        <v>587</v>
      </c>
      <c r="P354" s="26" t="s">
        <v>748</v>
      </c>
      <c r="Q354" s="26" t="s">
        <v>800</v>
      </c>
      <c r="R354" s="32" t="s">
        <v>1783</v>
      </c>
      <c r="S354" s="26" t="s">
        <v>389</v>
      </c>
    </row>
    <row r="355" spans="1:19" s="26" customFormat="1" x14ac:dyDescent="0.25">
      <c r="A355" s="26" t="s">
        <v>325</v>
      </c>
      <c r="B355" s="26" t="s">
        <v>1799</v>
      </c>
      <c r="C355" s="26" t="s">
        <v>1800</v>
      </c>
      <c r="D355" s="32">
        <v>2001</v>
      </c>
      <c r="E355" s="26" t="s">
        <v>2137</v>
      </c>
      <c r="F355" s="26" t="s">
        <v>2157</v>
      </c>
      <c r="G355" s="26" t="s">
        <v>386</v>
      </c>
      <c r="H355" s="26" t="s">
        <v>925</v>
      </c>
      <c r="I355" s="26" t="s">
        <v>2122</v>
      </c>
      <c r="J355" s="26" t="s">
        <v>400</v>
      </c>
      <c r="K355" s="26" t="s">
        <v>2173</v>
      </c>
      <c r="L355" s="26" t="s">
        <v>389</v>
      </c>
      <c r="M355" s="26" t="s">
        <v>556</v>
      </c>
      <c r="N355" s="26" t="s">
        <v>577</v>
      </c>
      <c r="O355" s="26" t="s">
        <v>584</v>
      </c>
      <c r="P355" s="26" t="s">
        <v>752</v>
      </c>
      <c r="Q355" s="26" t="s">
        <v>800</v>
      </c>
      <c r="R355" s="32" t="s">
        <v>1801</v>
      </c>
      <c r="S355" s="26" t="s">
        <v>389</v>
      </c>
    </row>
    <row r="356" spans="1:19" s="26" customFormat="1" x14ac:dyDescent="0.25">
      <c r="A356" s="26" t="s">
        <v>336</v>
      </c>
      <c r="B356" s="26" t="s">
        <v>1827</v>
      </c>
      <c r="C356" s="26" t="s">
        <v>1800</v>
      </c>
      <c r="D356" s="32">
        <v>2005</v>
      </c>
      <c r="E356" s="26" t="s">
        <v>2136</v>
      </c>
      <c r="F356" s="26" t="s">
        <v>2157</v>
      </c>
      <c r="G356" s="26" t="s">
        <v>386</v>
      </c>
      <c r="H356" s="26" t="s">
        <v>1364</v>
      </c>
      <c r="I356" s="26" t="s">
        <v>843</v>
      </c>
      <c r="J356" s="26" t="s">
        <v>400</v>
      </c>
      <c r="K356" s="26" t="s">
        <v>2173</v>
      </c>
      <c r="L356" s="26" t="s">
        <v>389</v>
      </c>
      <c r="M356" s="26" t="s">
        <v>2328</v>
      </c>
      <c r="N356" s="26" t="s">
        <v>577</v>
      </c>
      <c r="O356" s="26" t="s">
        <v>584</v>
      </c>
      <c r="P356" s="26" t="s">
        <v>761</v>
      </c>
      <c r="Q356" s="26" t="s">
        <v>800</v>
      </c>
      <c r="R356" s="32" t="s">
        <v>1828</v>
      </c>
      <c r="S356" s="26" t="s">
        <v>389</v>
      </c>
    </row>
    <row r="357" spans="1:19" s="26" customFormat="1" x14ac:dyDescent="0.25">
      <c r="A357" s="4" t="s">
        <v>262</v>
      </c>
      <c r="B357" s="2" t="s">
        <v>1598</v>
      </c>
      <c r="C357" s="4" t="s">
        <v>1599</v>
      </c>
      <c r="D357" s="5">
        <v>2019</v>
      </c>
      <c r="E357" s="4" t="s">
        <v>2136</v>
      </c>
      <c r="F357" s="23" t="s">
        <v>2156</v>
      </c>
      <c r="G357" s="4" t="s">
        <v>385</v>
      </c>
      <c r="H357" s="4" t="s">
        <v>1600</v>
      </c>
      <c r="I357" s="4" t="s">
        <v>1601</v>
      </c>
      <c r="J357" s="4" t="s">
        <v>394</v>
      </c>
      <c r="K357" s="4" t="s">
        <v>2172</v>
      </c>
      <c r="L357" s="4" t="s">
        <v>496</v>
      </c>
      <c r="M357" s="4" t="s">
        <v>2178</v>
      </c>
      <c r="N357" s="5" t="s">
        <v>2299</v>
      </c>
      <c r="O357" s="4" t="s">
        <v>595</v>
      </c>
      <c r="P357" s="4" t="s">
        <v>714</v>
      </c>
      <c r="Q357" s="4" t="s">
        <v>787</v>
      </c>
      <c r="R357" s="10" t="s">
        <v>1602</v>
      </c>
      <c r="S357" s="4" t="s">
        <v>389</v>
      </c>
    </row>
    <row r="358" spans="1:19" s="26" customFormat="1" x14ac:dyDescent="0.25">
      <c r="A358" s="4" t="s">
        <v>195</v>
      </c>
      <c r="B358" s="4" t="s">
        <v>1397</v>
      </c>
      <c r="C358" s="4" t="s">
        <v>1398</v>
      </c>
      <c r="D358" s="5" t="s">
        <v>196</v>
      </c>
      <c r="E358" s="4" t="s">
        <v>2141</v>
      </c>
      <c r="F358" s="23" t="s">
        <v>2156</v>
      </c>
      <c r="G358" s="4" t="s">
        <v>385</v>
      </c>
      <c r="H358" s="4" t="s">
        <v>977</v>
      </c>
      <c r="I358" s="4" t="s">
        <v>1399</v>
      </c>
      <c r="J358" s="4" t="s">
        <v>394</v>
      </c>
      <c r="K358" s="4" t="s">
        <v>2173</v>
      </c>
      <c r="L358" s="4" t="s">
        <v>389</v>
      </c>
      <c r="M358" s="4" t="s">
        <v>2209</v>
      </c>
      <c r="N358" s="5" t="s">
        <v>2299</v>
      </c>
      <c r="O358" s="4" t="s">
        <v>595</v>
      </c>
      <c r="P358" s="4" t="s">
        <v>695</v>
      </c>
      <c r="Q358" s="4" t="s">
        <v>787</v>
      </c>
      <c r="R358" s="10" t="s">
        <v>1400</v>
      </c>
      <c r="S358" s="4" t="s">
        <v>389</v>
      </c>
    </row>
  </sheetData>
  <sortState ref="A2:S358">
    <sortCondition ref="A1"/>
  </sortState>
  <hyperlinks>
    <hyperlink ref="R249" r:id="rId1"/>
    <hyperlink ref="R48" r:id="rId2"/>
    <hyperlink ref="R181" r:id="rId3"/>
    <hyperlink ref="R245" r:id="rId4"/>
    <hyperlink ref="R203" r:id="rId5"/>
    <hyperlink ref="R99" r:id="rId6"/>
    <hyperlink ref="R206" r:id="rId7"/>
    <hyperlink ref="R105" r:id="rId8"/>
    <hyperlink ref="R215" r:id="rId9"/>
    <hyperlink ref="R106" r:id="rId10"/>
    <hyperlink ref="R101" r:id="rId11"/>
    <hyperlink ref="R37" r:id="rId12" display="https://www.researchgate.net/publication/319460174_Terras_Indigenas_e_Unidades_de_Conservacao_da_natureza_o_desafio_das_sobreposicoes"/>
    <hyperlink ref="R297" r:id="rId13" display="https://www.researchgate.net/publication/319460174_Terras_Indigenas_e_Unidades_de_Conservacao_da_natureza_o_desafio_das_sobreposicoes"/>
    <hyperlink ref="R2" r:id="rId14"/>
    <hyperlink ref="R260" r:id="rId15"/>
    <hyperlink ref="R305" r:id="rId16"/>
    <hyperlink ref="R283" r:id="rId17"/>
    <hyperlink ref="R196" r:id="rId18"/>
    <hyperlink ref="R239" r:id="rId19"/>
    <hyperlink ref="R4" r:id="rId20"/>
    <hyperlink ref="R192" r:id="rId21"/>
    <hyperlink ref="R74" r:id="rId22"/>
    <hyperlink ref="R75" r:id="rId23"/>
    <hyperlink ref="R302" r:id="rId24"/>
    <hyperlink ref="R17" r:id="rId25"/>
    <hyperlink ref="R102" r:id="rId26"/>
    <hyperlink ref="R304" r:id="rId27"/>
    <hyperlink ref="R117:R124" r:id="rId28" display="https://issuu.com/instituto-socioambiental/docs/manejo_do_mundo"/>
    <hyperlink ref="R319" r:id="rId29"/>
    <hyperlink ref="R311" r:id="rId30"/>
    <hyperlink ref="R104" r:id="rId31"/>
    <hyperlink ref="R10" r:id="rId32"/>
    <hyperlink ref="R344" r:id="rId33"/>
    <hyperlink ref="R177" r:id="rId34"/>
    <hyperlink ref="R227" r:id="rId35"/>
    <hyperlink ref="R300" r:id="rId36"/>
    <hyperlink ref="R296" r:id="rId37"/>
    <hyperlink ref="R233" r:id="rId38"/>
    <hyperlink ref="R112" r:id="rId39" display="https://doi.org/10.1590/S1981-81222008000200005"/>
    <hyperlink ref="R109" r:id="rId40"/>
    <hyperlink ref="R56:R58" r:id="rId41" display="https://foirn.org.br/wp-content/uploads/2019/05/PRDIS_2003.pdf"/>
    <hyperlink ref="R90" r:id="rId42"/>
    <hyperlink ref="R243" r:id="rId43"/>
    <hyperlink ref="R188" r:id="rId44"/>
    <hyperlink ref="R170" r:id="rId45"/>
    <hyperlink ref="R20" r:id="rId46"/>
    <hyperlink ref="R165" r:id="rId47"/>
    <hyperlink ref="R334" r:id="rId48"/>
    <hyperlink ref="R164" r:id="rId49"/>
    <hyperlink ref="R346" r:id="rId50"/>
    <hyperlink ref="R142" r:id="rId51"/>
    <hyperlink ref="R284" r:id="rId52"/>
    <hyperlink ref="R358" r:id="rId53"/>
    <hyperlink ref="R166" r:id="rId54"/>
    <hyperlink ref="R66" r:id="rId55"/>
    <hyperlink ref="R214" r:id="rId56"/>
    <hyperlink ref="R228" r:id="rId57"/>
    <hyperlink ref="R173" r:id="rId58"/>
    <hyperlink ref="R234" r:id="rId59"/>
    <hyperlink ref="R28" r:id="rId60"/>
    <hyperlink ref="R67" r:id="rId61"/>
    <hyperlink ref="R157" r:id="rId62"/>
    <hyperlink ref="R333" r:id="rId63"/>
    <hyperlink ref="R242" r:id="rId64"/>
    <hyperlink ref="R335" r:id="rId65"/>
    <hyperlink ref="R309" r:id="rId66"/>
    <hyperlink ref="R184" r:id="rId67"/>
    <hyperlink ref="R191" r:id="rId68"/>
    <hyperlink ref="R93" r:id="rId69"/>
    <hyperlink ref="R98" r:id="rId70"/>
    <hyperlink ref="R247" r:id="rId71"/>
    <hyperlink ref="R92" r:id="rId72"/>
    <hyperlink ref="R172" r:id="rId73"/>
    <hyperlink ref="R341" r:id="rId74"/>
    <hyperlink ref="R193" r:id="rId75"/>
    <hyperlink ref="R162" r:id="rId76"/>
    <hyperlink ref="R11" r:id="rId77"/>
    <hyperlink ref="R54" r:id="rId78"/>
    <hyperlink ref="R229" r:id="rId79"/>
    <hyperlink ref="R323" r:id="rId80"/>
    <hyperlink ref="R38" r:id="rId81"/>
    <hyperlink ref="R240" r:id="rId82"/>
    <hyperlink ref="R312" r:id="rId83"/>
    <hyperlink ref="R231" r:id="rId84"/>
    <hyperlink ref="R357" r:id="rId85"/>
    <hyperlink ref="R201" r:id="rId86"/>
    <hyperlink ref="R213" r:id="rId87"/>
    <hyperlink ref="R291" r:id="rId88"/>
    <hyperlink ref="R33" r:id="rId89"/>
    <hyperlink ref="R91" r:id="rId90"/>
    <hyperlink ref="R129" r:id="rId91"/>
    <hyperlink ref="R225" r:id="rId92"/>
    <hyperlink ref="R271" r:id="rId93"/>
    <hyperlink ref="R78" r:id="rId94"/>
    <hyperlink ref="R232" r:id="rId95"/>
    <hyperlink ref="R212" r:id="rId96"/>
    <hyperlink ref="R171" r:id="rId97"/>
    <hyperlink ref="R257" r:id="rId98"/>
    <hyperlink ref="R256" r:id="rId99"/>
    <hyperlink ref="R186" r:id="rId100"/>
    <hyperlink ref="R281" r:id="rId101"/>
    <hyperlink ref="R347" r:id="rId102"/>
    <hyperlink ref="R21" r:id="rId103"/>
    <hyperlink ref="R70" r:id="rId104"/>
    <hyperlink ref="R136" r:id="rId105"/>
    <hyperlink ref="R339" r:id="rId106"/>
    <hyperlink ref="R315" r:id="rId107"/>
    <hyperlink ref="R151" r:id="rId108"/>
    <hyperlink ref="R49" r:id="rId109"/>
    <hyperlink ref="R22:R260" r:id="rId110" display="https://pib.socioambiental.org/pt/Downloads"/>
    <hyperlink ref="R219" r:id="rId111"/>
    <hyperlink ref="R210" r:id="rId112"/>
    <hyperlink ref="R116" r:id="rId113" display="https://pib.socioambiental.org/pt/Downloads"/>
    <hyperlink ref="R61" r:id="rId114" display="https://pib.socioambiental.org/pt/Downloads"/>
    <hyperlink ref="R223" r:id="rId115"/>
    <hyperlink ref="R88" r:id="rId116"/>
    <hyperlink ref="R265" r:id="rId117"/>
    <hyperlink ref="R318" r:id="rId118"/>
    <hyperlink ref="R273" r:id="rId119"/>
    <hyperlink ref="R159" r:id="rId120"/>
    <hyperlink ref="R215:R300" r:id="rId121" display="https://pib.socioambiental.org/pt/Downloads"/>
    <hyperlink ref="R46" r:id="rId122"/>
    <hyperlink ref="R299" r:id="rId123"/>
    <hyperlink ref="R258" r:id="rId124"/>
    <hyperlink ref="R270" r:id="rId125"/>
    <hyperlink ref="R268" r:id="rId126"/>
    <hyperlink ref="R269" r:id="rId127"/>
    <hyperlink ref="R267" r:id="rId128"/>
    <hyperlink ref="R224:R226" r:id="rId129" display="https://pib.socioambiental.org/pt/Downloads"/>
    <hyperlink ref="R107" r:id="rId130"/>
    <hyperlink ref="R227:R229" r:id="rId131" display="https://pib.socioambiental.org/pt/Downloads"/>
    <hyperlink ref="R278" r:id="rId132"/>
    <hyperlink ref="R103" r:id="rId133"/>
    <hyperlink ref="R24" r:id="rId134"/>
    <hyperlink ref="R230:R232" r:id="rId135" display="https://pib.socioambiental.org/pt/Downloads"/>
    <hyperlink ref="R321" r:id="rId136" display="https://pib.socioambiental.org/pt/Downloads"/>
    <hyperlink ref="R244" r:id="rId137" display="https://pib.socioambiental.org/pt/Downloads"/>
    <hyperlink ref="R168" r:id="rId138" display="https://pib.socioambiental.org/pt/Downloads"/>
    <hyperlink ref="R45" r:id="rId139" display="https://pib.socioambiental.org/pt/Downloads"/>
    <hyperlink ref="R39" r:id="rId140"/>
    <hyperlink ref="R285" r:id="rId141"/>
    <hyperlink ref="R148" r:id="rId142"/>
    <hyperlink ref="R222" r:id="rId143"/>
    <hyperlink ref="R237:R240" r:id="rId144" display="https://pib.socioambiental.org/pt/Downloads"/>
    <hyperlink ref="R56" r:id="rId145" display="https://pib.socioambiental.org/pt/Downloads"/>
    <hyperlink ref="R25" r:id="rId146" display="https://pib.socioambiental.org/pt/Downloads"/>
    <hyperlink ref="R197" r:id="rId147" display="https://pib.socioambiental.org/pt/Downloads"/>
    <hyperlink ref="R314" r:id="rId148" display="https://pib.socioambiental.org/pt/Downloads"/>
    <hyperlink ref="R30" r:id="rId149" display="https://pib.socioambiental.org/pt/Downloads"/>
    <hyperlink ref="R35" r:id="rId150"/>
    <hyperlink ref="R40" r:id="rId151"/>
    <hyperlink ref="R57" r:id="rId152" display="https://pib.socioambiental.org/pt/Downloads"/>
    <hyperlink ref="R63" r:id="rId153" display="https://pib.socioambiental.org/pt/Downloads"/>
    <hyperlink ref="R80" r:id="rId154" display="https://pib.socioambiental.org/pt/Downloads"/>
    <hyperlink ref="R96" r:id="rId155" display="https://pib.socioambiental.org/pt/Downloads"/>
    <hyperlink ref="R132" r:id="rId156" display="https://pib.socioambiental.org/pt/Downloads"/>
    <hyperlink ref="R147" r:id="rId157" display="https://pib.socioambiental.org/pt/Downloads"/>
    <hyperlink ref="R158" r:id="rId158" display="https://pib.socioambiental.org/pt/Downloads"/>
    <hyperlink ref="R174" r:id="rId159" display="https://pib.socioambiental.org/pt/Downloads"/>
    <hyperlink ref="R187" r:id="rId160" display="https://pib.socioambiental.org/pt/Downloads"/>
    <hyperlink ref="R211" r:id="rId161" display="https://pib.socioambiental.org/pt/Downloads"/>
    <hyperlink ref="R252" r:id="rId162"/>
    <hyperlink ref="R254" r:id="rId163"/>
    <hyperlink ref="R255" r:id="rId164"/>
    <hyperlink ref="R265:R269" r:id="rId165" display="https://pib.socioambiental.org/pt/Downloads"/>
    <hyperlink ref="R276" r:id="rId166"/>
    <hyperlink ref="R270:R271" r:id="rId167" display="https://pib.socioambiental.org/pt/Downloads"/>
    <hyperlink ref="R282" r:id="rId168" display="https://pib.socioambiental.org/pt/Downloads"/>
    <hyperlink ref="R273:R275" r:id="rId169" display="https://pib.socioambiental.org/pt/Downloads"/>
    <hyperlink ref="R317" r:id="rId170" display="https://pib.socioambiental.org/pt/Downloads"/>
    <hyperlink ref="R277:R278" r:id="rId171" display="https://pib.socioambiental.org/pt/Downloads"/>
    <hyperlink ref="R326" r:id="rId172" display="https://pib.socioambiental.org/pt/Downloads"/>
    <hyperlink ref="R345" r:id="rId173" display="https://pib.socioambiental.org/pt/Downloads"/>
    <hyperlink ref="R59" r:id="rId174" display="https://pib.socioambiental.org/pt/Downloads"/>
    <hyperlink ref="R128" r:id="rId175"/>
    <hyperlink ref="R288" r:id="rId176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119" workbookViewId="0">
      <selection activeCell="M2" sqref="M2:M3"/>
    </sheetView>
  </sheetViews>
  <sheetFormatPr defaultRowHeight="15" x14ac:dyDescent="0.25"/>
  <cols>
    <col min="1" max="1" width="124.140625" customWidth="1"/>
    <col min="2" max="2" width="31" customWidth="1"/>
    <col min="3" max="3" width="27.42578125" customWidth="1"/>
    <col min="4" max="4" width="24.28515625" style="1" customWidth="1"/>
    <col min="5" max="5" width="32.7109375" customWidth="1"/>
    <col min="6" max="6" width="24.5703125" customWidth="1"/>
    <col min="7" max="7" width="60.42578125" customWidth="1"/>
    <col min="8" max="8" width="60.5703125" customWidth="1"/>
    <col min="9" max="9" width="117.85546875" customWidth="1"/>
    <col min="10" max="10" width="37.42578125" customWidth="1"/>
    <col min="11" max="11" width="33.42578125" customWidth="1"/>
    <col min="12" max="12" width="83.28515625" customWidth="1"/>
    <col min="13" max="13" width="45.5703125" style="1" customWidth="1"/>
    <col min="14" max="14" width="40" customWidth="1"/>
    <col min="15" max="16" width="48.28515625" customWidth="1"/>
    <col min="17" max="17" width="128" style="1" customWidth="1"/>
  </cols>
  <sheetData>
    <row r="1" spans="1:17" ht="18.75" x14ac:dyDescent="0.3">
      <c r="A1" s="16" t="s">
        <v>0</v>
      </c>
      <c r="B1" s="16" t="s">
        <v>2134</v>
      </c>
      <c r="C1" s="16" t="s">
        <v>823</v>
      </c>
      <c r="D1" s="16" t="s">
        <v>2135</v>
      </c>
      <c r="E1" s="16" t="s">
        <v>2155</v>
      </c>
      <c r="F1" s="16" t="s">
        <v>1</v>
      </c>
      <c r="G1" s="16" t="s">
        <v>824</v>
      </c>
      <c r="H1" s="16" t="s">
        <v>2313</v>
      </c>
      <c r="I1" s="16" t="s">
        <v>2</v>
      </c>
      <c r="J1" s="16" t="s">
        <v>2177</v>
      </c>
      <c r="K1" s="16" t="s">
        <v>821</v>
      </c>
      <c r="L1" s="16" t="s">
        <v>2133</v>
      </c>
      <c r="M1" s="16" t="s">
        <v>576</v>
      </c>
      <c r="N1" s="16" t="s">
        <v>583</v>
      </c>
      <c r="O1" s="16" t="s">
        <v>604</v>
      </c>
      <c r="P1" s="16" t="s">
        <v>781</v>
      </c>
      <c r="Q1" s="18" t="s">
        <v>825</v>
      </c>
    </row>
    <row r="2" spans="1:17" x14ac:dyDescent="0.25">
      <c r="A2" s="3" t="s">
        <v>2062</v>
      </c>
      <c r="B2" s="3" t="s">
        <v>2063</v>
      </c>
      <c r="C2" s="3" t="s">
        <v>2064</v>
      </c>
      <c r="D2" s="6">
        <v>2014</v>
      </c>
      <c r="E2" s="3" t="s">
        <v>2154</v>
      </c>
      <c r="F2" s="3" t="s">
        <v>389</v>
      </c>
      <c r="G2" s="3" t="s">
        <v>389</v>
      </c>
      <c r="H2" s="3" t="s">
        <v>389</v>
      </c>
      <c r="I2" s="3" t="s">
        <v>398</v>
      </c>
      <c r="J2" s="3" t="s">
        <v>2173</v>
      </c>
      <c r="K2" s="3" t="s">
        <v>389</v>
      </c>
      <c r="L2" s="3" t="s">
        <v>1931</v>
      </c>
      <c r="M2" s="3" t="s">
        <v>580</v>
      </c>
      <c r="N2" s="3" t="s">
        <v>398</v>
      </c>
      <c r="O2" s="3" t="s">
        <v>2065</v>
      </c>
      <c r="P2" s="3" t="s">
        <v>800</v>
      </c>
      <c r="Q2" s="6" t="s">
        <v>2066</v>
      </c>
    </row>
    <row r="3" spans="1:17" x14ac:dyDescent="0.25">
      <c r="A3" s="3" t="s">
        <v>1947</v>
      </c>
      <c r="B3" s="3" t="s">
        <v>1948</v>
      </c>
      <c r="C3" s="3" t="s">
        <v>1949</v>
      </c>
      <c r="D3" s="6">
        <v>2008</v>
      </c>
      <c r="E3" s="3" t="s">
        <v>2154</v>
      </c>
      <c r="F3" s="3" t="s">
        <v>386</v>
      </c>
      <c r="G3" s="3" t="s">
        <v>389</v>
      </c>
      <c r="H3" s="3" t="s">
        <v>389</v>
      </c>
      <c r="I3" s="3" t="s">
        <v>393</v>
      </c>
      <c r="J3" s="3" t="s">
        <v>2173</v>
      </c>
      <c r="K3" s="3" t="s">
        <v>389</v>
      </c>
      <c r="L3" s="3" t="s">
        <v>1931</v>
      </c>
      <c r="M3" s="3" t="s">
        <v>580</v>
      </c>
      <c r="N3" s="3" t="s">
        <v>393</v>
      </c>
      <c r="O3" s="3" t="s">
        <v>1950</v>
      </c>
      <c r="P3" s="3" t="s">
        <v>818</v>
      </c>
      <c r="Q3" s="6" t="s">
        <v>1723</v>
      </c>
    </row>
    <row r="4" spans="1:17" x14ac:dyDescent="0.25">
      <c r="A4" s="3" t="s">
        <v>2000</v>
      </c>
      <c r="B4" s="3" t="s">
        <v>2001</v>
      </c>
      <c r="C4" s="3" t="s">
        <v>2002</v>
      </c>
      <c r="D4" s="6">
        <v>2003</v>
      </c>
      <c r="E4" s="3" t="s">
        <v>2154</v>
      </c>
      <c r="F4" s="3" t="s">
        <v>389</v>
      </c>
      <c r="G4" s="3" t="s">
        <v>389</v>
      </c>
      <c r="H4" s="3" t="s">
        <v>389</v>
      </c>
      <c r="I4" s="3" t="s">
        <v>393</v>
      </c>
      <c r="J4" s="3" t="s">
        <v>2173</v>
      </c>
      <c r="K4" s="3" t="s">
        <v>389</v>
      </c>
      <c r="L4" s="3" t="s">
        <v>1931</v>
      </c>
      <c r="M4" s="3" t="s">
        <v>578</v>
      </c>
      <c r="N4" s="3" t="s">
        <v>393</v>
      </c>
      <c r="O4" s="3" t="s">
        <v>1986</v>
      </c>
      <c r="P4" s="3" t="s">
        <v>800</v>
      </c>
      <c r="Q4" s="6" t="s">
        <v>1723</v>
      </c>
    </row>
    <row r="5" spans="1:17" x14ac:dyDescent="0.25">
      <c r="A5" s="3" t="s">
        <v>1957</v>
      </c>
      <c r="B5" s="3" t="s">
        <v>1958</v>
      </c>
      <c r="C5" s="3" t="s">
        <v>1959</v>
      </c>
      <c r="D5" s="6">
        <v>1992</v>
      </c>
      <c r="E5" s="3" t="s">
        <v>2154</v>
      </c>
      <c r="F5" s="3" t="s">
        <v>386</v>
      </c>
      <c r="G5" s="3" t="s">
        <v>389</v>
      </c>
      <c r="H5" s="3" t="s">
        <v>389</v>
      </c>
      <c r="I5" s="3" t="s">
        <v>400</v>
      </c>
      <c r="J5" s="3" t="s">
        <v>2173</v>
      </c>
      <c r="K5" s="3" t="s">
        <v>389</v>
      </c>
      <c r="L5" s="3" t="s">
        <v>1931</v>
      </c>
      <c r="M5" s="3" t="s">
        <v>578</v>
      </c>
      <c r="N5" s="3" t="s">
        <v>400</v>
      </c>
      <c r="O5" s="3" t="s">
        <v>1960</v>
      </c>
      <c r="P5" s="3" t="s">
        <v>800</v>
      </c>
      <c r="Q5" s="6" t="s">
        <v>1723</v>
      </c>
    </row>
    <row r="6" spans="1:17" x14ac:dyDescent="0.25">
      <c r="A6" s="3" t="s">
        <v>1987</v>
      </c>
      <c r="B6" s="3" t="s">
        <v>1988</v>
      </c>
      <c r="C6" s="3" t="s">
        <v>1989</v>
      </c>
      <c r="D6" s="6">
        <v>2002</v>
      </c>
      <c r="E6" s="3" t="s">
        <v>2154</v>
      </c>
      <c r="F6" s="3" t="s">
        <v>389</v>
      </c>
      <c r="G6" s="3" t="s">
        <v>389</v>
      </c>
      <c r="H6" s="3" t="s">
        <v>389</v>
      </c>
      <c r="I6" s="3" t="s">
        <v>398</v>
      </c>
      <c r="J6" s="3" t="s">
        <v>2173</v>
      </c>
      <c r="K6" s="3" t="s">
        <v>389</v>
      </c>
      <c r="L6" s="3" t="s">
        <v>1931</v>
      </c>
      <c r="M6" s="6" t="s">
        <v>578</v>
      </c>
      <c r="N6" s="3" t="s">
        <v>398</v>
      </c>
      <c r="O6" s="3" t="s">
        <v>1986</v>
      </c>
      <c r="P6" s="3" t="s">
        <v>800</v>
      </c>
      <c r="Q6" s="6" t="s">
        <v>1723</v>
      </c>
    </row>
    <row r="7" spans="1:17" x14ac:dyDescent="0.25">
      <c r="A7" s="3" t="s">
        <v>2056</v>
      </c>
      <c r="B7" s="3" t="s">
        <v>2057</v>
      </c>
      <c r="C7" s="3" t="s">
        <v>2058</v>
      </c>
      <c r="D7" s="6">
        <v>2013</v>
      </c>
      <c r="E7" s="3" t="s">
        <v>2154</v>
      </c>
      <c r="F7" s="3" t="s">
        <v>386</v>
      </c>
      <c r="G7" s="3" t="s">
        <v>925</v>
      </c>
      <c r="H7" s="3" t="s">
        <v>389</v>
      </c>
      <c r="I7" s="3" t="s">
        <v>400</v>
      </c>
      <c r="J7" s="3" t="s">
        <v>2173</v>
      </c>
      <c r="K7" s="3" t="s">
        <v>389</v>
      </c>
      <c r="L7" s="3" t="s">
        <v>1931</v>
      </c>
      <c r="M7" s="3" t="s">
        <v>580</v>
      </c>
      <c r="N7" s="3" t="s">
        <v>2059</v>
      </c>
      <c r="O7" s="3" t="s">
        <v>2060</v>
      </c>
      <c r="P7" s="3" t="s">
        <v>800</v>
      </c>
      <c r="Q7" s="6" t="s">
        <v>2061</v>
      </c>
    </row>
    <row r="8" spans="1:17" x14ac:dyDescent="0.25">
      <c r="A8" s="3" t="s">
        <v>1943</v>
      </c>
      <c r="B8" s="3" t="s">
        <v>1944</v>
      </c>
      <c r="C8" s="3" t="s">
        <v>1942</v>
      </c>
      <c r="D8" s="6">
        <v>2006</v>
      </c>
      <c r="E8" s="3" t="s">
        <v>2154</v>
      </c>
      <c r="F8" s="3" t="s">
        <v>386</v>
      </c>
      <c r="G8" s="3" t="s">
        <v>925</v>
      </c>
      <c r="H8" s="3" t="s">
        <v>389</v>
      </c>
      <c r="I8" s="3" t="s">
        <v>446</v>
      </c>
      <c r="J8" s="3" t="s">
        <v>2173</v>
      </c>
      <c r="K8" s="3" t="s">
        <v>389</v>
      </c>
      <c r="L8" s="3" t="s">
        <v>1931</v>
      </c>
      <c r="M8" s="3" t="s">
        <v>580</v>
      </c>
      <c r="N8" s="3" t="s">
        <v>1945</v>
      </c>
      <c r="O8" s="3" t="s">
        <v>1946</v>
      </c>
      <c r="P8" s="3" t="s">
        <v>818</v>
      </c>
      <c r="Q8" s="6" t="s">
        <v>1723</v>
      </c>
    </row>
    <row r="9" spans="1:17" x14ac:dyDescent="0.25">
      <c r="A9" s="3" t="s">
        <v>2029</v>
      </c>
      <c r="B9" s="3" t="s">
        <v>2030</v>
      </c>
      <c r="C9" s="3" t="s">
        <v>2031</v>
      </c>
      <c r="D9" s="6">
        <v>2008</v>
      </c>
      <c r="E9" s="3" t="s">
        <v>2154</v>
      </c>
      <c r="F9" s="3" t="s">
        <v>386</v>
      </c>
      <c r="G9" s="3" t="s">
        <v>868</v>
      </c>
      <c r="H9" s="3" t="s">
        <v>389</v>
      </c>
      <c r="I9" s="3" t="s">
        <v>393</v>
      </c>
      <c r="J9" s="3" t="s">
        <v>2173</v>
      </c>
      <c r="K9" s="3" t="s">
        <v>389</v>
      </c>
      <c r="L9" s="3" t="s">
        <v>1931</v>
      </c>
      <c r="M9" s="3" t="s">
        <v>580</v>
      </c>
      <c r="N9" s="3" t="s">
        <v>393</v>
      </c>
      <c r="O9" s="3" t="s">
        <v>2032</v>
      </c>
      <c r="P9" s="3" t="s">
        <v>800</v>
      </c>
      <c r="Q9" s="6" t="s">
        <v>2033</v>
      </c>
    </row>
    <row r="10" spans="1:17" x14ac:dyDescent="0.25">
      <c r="A10" s="3" t="s">
        <v>2034</v>
      </c>
      <c r="B10" s="3" t="s">
        <v>2035</v>
      </c>
      <c r="C10" s="3" t="s">
        <v>2031</v>
      </c>
      <c r="D10" s="6">
        <v>2009</v>
      </c>
      <c r="E10" s="3" t="s">
        <v>2154</v>
      </c>
      <c r="F10" s="3" t="s">
        <v>386</v>
      </c>
      <c r="G10" s="3" t="s">
        <v>868</v>
      </c>
      <c r="H10" s="3" t="s">
        <v>389</v>
      </c>
      <c r="I10" s="3" t="s">
        <v>393</v>
      </c>
      <c r="J10" s="3" t="s">
        <v>2173</v>
      </c>
      <c r="K10" s="3" t="s">
        <v>389</v>
      </c>
      <c r="L10" s="3" t="s">
        <v>1931</v>
      </c>
      <c r="M10" s="3" t="s">
        <v>580</v>
      </c>
      <c r="N10" s="3" t="s">
        <v>393</v>
      </c>
      <c r="O10" s="3" t="s">
        <v>2032</v>
      </c>
      <c r="P10" s="3" t="s">
        <v>800</v>
      </c>
      <c r="Q10" s="6" t="s">
        <v>2036</v>
      </c>
    </row>
    <row r="11" spans="1:17" x14ac:dyDescent="0.25">
      <c r="A11" s="3" t="s">
        <v>1990</v>
      </c>
      <c r="B11" s="3" t="s">
        <v>1991</v>
      </c>
      <c r="C11" s="3" t="s">
        <v>1822</v>
      </c>
      <c r="D11" s="6">
        <v>2002</v>
      </c>
      <c r="E11" s="3" t="s">
        <v>2154</v>
      </c>
      <c r="F11" s="3" t="s">
        <v>386</v>
      </c>
      <c r="G11" s="3" t="s">
        <v>868</v>
      </c>
      <c r="H11" s="3" t="s">
        <v>389</v>
      </c>
      <c r="I11" s="3" t="s">
        <v>414</v>
      </c>
      <c r="J11" s="3" t="s">
        <v>2173</v>
      </c>
      <c r="K11" s="3" t="s">
        <v>389</v>
      </c>
      <c r="L11" s="3" t="s">
        <v>1931</v>
      </c>
      <c r="M11" s="3" t="s">
        <v>580</v>
      </c>
      <c r="N11" s="3" t="s">
        <v>414</v>
      </c>
      <c r="O11" s="3" t="s">
        <v>1973</v>
      </c>
      <c r="P11" s="3" t="s">
        <v>800</v>
      </c>
      <c r="Q11" s="6" t="s">
        <v>1723</v>
      </c>
    </row>
    <row r="12" spans="1:17" x14ac:dyDescent="0.25">
      <c r="A12" s="3" t="s">
        <v>1970</v>
      </c>
      <c r="B12" s="3" t="s">
        <v>1971</v>
      </c>
      <c r="C12" s="3" t="s">
        <v>1822</v>
      </c>
      <c r="D12" s="6">
        <v>2001</v>
      </c>
      <c r="E12" s="3" t="s">
        <v>2154</v>
      </c>
      <c r="F12" s="3" t="s">
        <v>386</v>
      </c>
      <c r="G12" s="3" t="s">
        <v>868</v>
      </c>
      <c r="H12" s="3" t="s">
        <v>1972</v>
      </c>
      <c r="I12" s="3" t="s">
        <v>414</v>
      </c>
      <c r="J12" s="3" t="s">
        <v>2173</v>
      </c>
      <c r="K12" s="3" t="s">
        <v>389</v>
      </c>
      <c r="L12" s="3" t="s">
        <v>1931</v>
      </c>
      <c r="M12" s="3" t="s">
        <v>580</v>
      </c>
      <c r="N12" s="3" t="s">
        <v>414</v>
      </c>
      <c r="O12" s="3" t="s">
        <v>1973</v>
      </c>
      <c r="P12" s="3" t="s">
        <v>800</v>
      </c>
      <c r="Q12" s="6" t="s">
        <v>1974</v>
      </c>
    </row>
    <row r="13" spans="1:17" x14ac:dyDescent="0.25">
      <c r="A13" s="3" t="s">
        <v>1940</v>
      </c>
      <c r="B13" s="3" t="s">
        <v>1941</v>
      </c>
      <c r="C13" s="3" t="s">
        <v>1942</v>
      </c>
      <c r="D13" s="6">
        <v>2003</v>
      </c>
      <c r="E13" s="3" t="s">
        <v>2154</v>
      </c>
      <c r="F13" s="3" t="s">
        <v>386</v>
      </c>
      <c r="G13" s="3" t="s">
        <v>925</v>
      </c>
      <c r="H13" s="3" t="s">
        <v>389</v>
      </c>
      <c r="I13" s="3" t="s">
        <v>446</v>
      </c>
      <c r="J13" s="3" t="s">
        <v>2173</v>
      </c>
      <c r="K13" s="3" t="s">
        <v>389</v>
      </c>
      <c r="L13" s="3" t="s">
        <v>1931</v>
      </c>
      <c r="M13" s="3" t="s">
        <v>580</v>
      </c>
      <c r="N13" s="3" t="s">
        <v>400</v>
      </c>
      <c r="O13" s="3" t="s">
        <v>389</v>
      </c>
      <c r="P13" s="3" t="s">
        <v>818</v>
      </c>
      <c r="Q13" s="6" t="s">
        <v>1723</v>
      </c>
    </row>
    <row r="14" spans="1:17" x14ac:dyDescent="0.25">
      <c r="A14" s="3" t="s">
        <v>1961</v>
      </c>
      <c r="B14" s="3" t="s">
        <v>1962</v>
      </c>
      <c r="C14" s="3" t="s">
        <v>1963</v>
      </c>
      <c r="D14" s="6">
        <v>1998</v>
      </c>
      <c r="E14" s="3" t="s">
        <v>2154</v>
      </c>
      <c r="F14" s="3" t="s">
        <v>385</v>
      </c>
      <c r="G14" s="3" t="s">
        <v>389</v>
      </c>
      <c r="H14" s="3" t="s">
        <v>1818</v>
      </c>
      <c r="I14" s="3" t="s">
        <v>394</v>
      </c>
      <c r="J14" s="3" t="s">
        <v>2173</v>
      </c>
      <c r="K14" s="3" t="s">
        <v>389</v>
      </c>
      <c r="L14" s="3" t="s">
        <v>1931</v>
      </c>
      <c r="M14" s="3" t="s">
        <v>580</v>
      </c>
      <c r="N14" s="3" t="s">
        <v>394</v>
      </c>
      <c r="O14" s="3" t="s">
        <v>389</v>
      </c>
      <c r="P14" s="3" t="s">
        <v>800</v>
      </c>
      <c r="Q14" s="6" t="s">
        <v>1723</v>
      </c>
    </row>
    <row r="15" spans="1:17" x14ac:dyDescent="0.25">
      <c r="A15" s="3" t="s">
        <v>2047</v>
      </c>
      <c r="B15" s="3" t="s">
        <v>2048</v>
      </c>
      <c r="C15" s="3" t="s">
        <v>2049</v>
      </c>
      <c r="D15" s="6">
        <v>2012</v>
      </c>
      <c r="E15" s="3" t="s">
        <v>2154</v>
      </c>
      <c r="F15" s="3" t="s">
        <v>386</v>
      </c>
      <c r="G15" s="3" t="s">
        <v>389</v>
      </c>
      <c r="H15" s="3" t="s">
        <v>389</v>
      </c>
      <c r="I15" s="3" t="s">
        <v>393</v>
      </c>
      <c r="J15" s="3" t="s">
        <v>2173</v>
      </c>
      <c r="K15" s="3" t="s">
        <v>389</v>
      </c>
      <c r="L15" s="3" t="s">
        <v>1931</v>
      </c>
      <c r="M15" s="3" t="s">
        <v>578</v>
      </c>
      <c r="N15" s="3" t="s">
        <v>393</v>
      </c>
      <c r="O15" s="3" t="s">
        <v>652</v>
      </c>
      <c r="P15" s="3" t="s">
        <v>800</v>
      </c>
      <c r="Q15" s="6" t="s">
        <v>1723</v>
      </c>
    </row>
    <row r="16" spans="1:17" x14ac:dyDescent="0.25">
      <c r="A16" s="3" t="s">
        <v>1975</v>
      </c>
      <c r="B16" s="3" t="s">
        <v>1976</v>
      </c>
      <c r="C16" s="3" t="s">
        <v>1977</v>
      </c>
      <c r="D16" s="6">
        <v>2001</v>
      </c>
      <c r="E16" s="3" t="s">
        <v>2154</v>
      </c>
      <c r="F16" s="3" t="s">
        <v>386</v>
      </c>
      <c r="G16" s="3" t="s">
        <v>1978</v>
      </c>
      <c r="H16" s="3" t="s">
        <v>389</v>
      </c>
      <c r="I16" s="3" t="s">
        <v>446</v>
      </c>
      <c r="J16" s="3" t="s">
        <v>2173</v>
      </c>
      <c r="K16" s="3" t="s">
        <v>389</v>
      </c>
      <c r="L16" s="3" t="s">
        <v>1931</v>
      </c>
      <c r="M16" s="3" t="s">
        <v>580</v>
      </c>
      <c r="N16" s="3" t="s">
        <v>1979</v>
      </c>
      <c r="O16" s="3" t="s">
        <v>660</v>
      </c>
      <c r="P16" s="3" t="s">
        <v>800</v>
      </c>
      <c r="Q16" s="19" t="s">
        <v>1980</v>
      </c>
    </row>
    <row r="17" spans="1:17" x14ac:dyDescent="0.25">
      <c r="A17" s="3" t="s">
        <v>2012</v>
      </c>
      <c r="B17" s="3" t="s">
        <v>2013</v>
      </c>
      <c r="C17" s="3" t="s">
        <v>2014</v>
      </c>
      <c r="D17" s="6">
        <v>2005</v>
      </c>
      <c r="E17" s="3" t="s">
        <v>2154</v>
      </c>
      <c r="F17" s="3" t="s">
        <v>386</v>
      </c>
      <c r="G17" s="3" t="s">
        <v>925</v>
      </c>
      <c r="H17" s="3" t="s">
        <v>2015</v>
      </c>
      <c r="I17" s="3" t="s">
        <v>491</v>
      </c>
      <c r="J17" s="3" t="s">
        <v>2173</v>
      </c>
      <c r="K17" s="3" t="s">
        <v>389</v>
      </c>
      <c r="L17" s="3" t="s">
        <v>1931</v>
      </c>
      <c r="M17" s="3" t="s">
        <v>580</v>
      </c>
      <c r="N17" s="3" t="s">
        <v>400</v>
      </c>
      <c r="O17" s="3" t="s">
        <v>2016</v>
      </c>
      <c r="P17" s="3" t="s">
        <v>800</v>
      </c>
      <c r="Q17" s="6" t="s">
        <v>2017</v>
      </c>
    </row>
    <row r="18" spans="1:17" x14ac:dyDescent="0.25">
      <c r="A18" s="3" t="s">
        <v>2037</v>
      </c>
      <c r="B18" s="3" t="s">
        <v>2038</v>
      </c>
      <c r="C18" s="3" t="s">
        <v>2039</v>
      </c>
      <c r="D18" s="6">
        <v>2009</v>
      </c>
      <c r="E18" s="3" t="s">
        <v>2154</v>
      </c>
      <c r="F18" s="3" t="s">
        <v>386</v>
      </c>
      <c r="G18" s="3" t="s">
        <v>1820</v>
      </c>
      <c r="H18" s="3" t="s">
        <v>389</v>
      </c>
      <c r="I18" s="3" t="s">
        <v>2040</v>
      </c>
      <c r="J18" s="3" t="s">
        <v>2173</v>
      </c>
      <c r="K18" s="3" t="s">
        <v>389</v>
      </c>
      <c r="L18" s="3" t="s">
        <v>1931</v>
      </c>
      <c r="M18" s="3" t="s">
        <v>580</v>
      </c>
      <c r="N18" s="3" t="s">
        <v>393</v>
      </c>
      <c r="O18" s="3" t="s">
        <v>2041</v>
      </c>
      <c r="P18" s="3" t="s">
        <v>800</v>
      </c>
      <c r="Q18" s="6" t="s">
        <v>2042</v>
      </c>
    </row>
    <row r="19" spans="1:17" x14ac:dyDescent="0.25">
      <c r="A19" s="3" t="s">
        <v>1981</v>
      </c>
      <c r="B19" s="3" t="s">
        <v>1982</v>
      </c>
      <c r="C19" s="3" t="s">
        <v>1983</v>
      </c>
      <c r="D19" s="6">
        <v>2001</v>
      </c>
      <c r="E19" s="3" t="s">
        <v>2154</v>
      </c>
      <c r="F19" s="3" t="s">
        <v>389</v>
      </c>
      <c r="G19" s="3" t="s">
        <v>389</v>
      </c>
      <c r="H19" s="3" t="s">
        <v>389</v>
      </c>
      <c r="I19" s="3" t="s">
        <v>1984</v>
      </c>
      <c r="J19" s="3" t="s">
        <v>2173</v>
      </c>
      <c r="K19" s="3" t="s">
        <v>389</v>
      </c>
      <c r="L19" s="3" t="s">
        <v>1931</v>
      </c>
      <c r="M19" s="6" t="s">
        <v>578</v>
      </c>
      <c r="N19" s="3" t="s">
        <v>1985</v>
      </c>
      <c r="O19" s="3" t="s">
        <v>1986</v>
      </c>
      <c r="P19" s="3" t="s">
        <v>800</v>
      </c>
      <c r="Q19" s="6" t="s">
        <v>1723</v>
      </c>
    </row>
    <row r="20" spans="1:17" x14ac:dyDescent="0.25">
      <c r="A20" s="3" t="s">
        <v>1934</v>
      </c>
      <c r="B20" s="3" t="s">
        <v>1935</v>
      </c>
      <c r="C20" s="3" t="s">
        <v>1936</v>
      </c>
      <c r="D20" s="6">
        <v>2001</v>
      </c>
      <c r="E20" s="3" t="s">
        <v>2154</v>
      </c>
      <c r="F20" s="3" t="s">
        <v>385</v>
      </c>
      <c r="G20" s="3" t="s">
        <v>1937</v>
      </c>
      <c r="H20" s="3" t="s">
        <v>1938</v>
      </c>
      <c r="I20" s="3" t="s">
        <v>393</v>
      </c>
      <c r="J20" s="3" t="s">
        <v>2173</v>
      </c>
      <c r="K20" s="3" t="s">
        <v>389</v>
      </c>
      <c r="L20" s="3" t="s">
        <v>1931</v>
      </c>
      <c r="M20" s="6" t="s">
        <v>580</v>
      </c>
      <c r="N20" s="3" t="s">
        <v>393</v>
      </c>
      <c r="O20" s="3" t="s">
        <v>389</v>
      </c>
      <c r="P20" s="3" t="s">
        <v>818</v>
      </c>
      <c r="Q20" s="6" t="s">
        <v>1939</v>
      </c>
    </row>
    <row r="21" spans="1:17" x14ac:dyDescent="0.25">
      <c r="A21" s="3" t="s">
        <v>1992</v>
      </c>
      <c r="B21" s="3" t="s">
        <v>1993</v>
      </c>
      <c r="C21" s="3" t="s">
        <v>1994</v>
      </c>
      <c r="D21" s="6">
        <v>2002</v>
      </c>
      <c r="E21" s="3" t="s">
        <v>2154</v>
      </c>
      <c r="F21" s="3" t="s">
        <v>389</v>
      </c>
      <c r="G21" s="3" t="s">
        <v>389</v>
      </c>
      <c r="H21" s="3" t="s">
        <v>389</v>
      </c>
      <c r="I21" s="3" t="s">
        <v>393</v>
      </c>
      <c r="J21" s="3" t="s">
        <v>2173</v>
      </c>
      <c r="K21" s="3" t="s">
        <v>389</v>
      </c>
      <c r="L21" s="3" t="s">
        <v>1931</v>
      </c>
      <c r="M21" s="3" t="s">
        <v>578</v>
      </c>
      <c r="N21" s="3" t="s">
        <v>393</v>
      </c>
      <c r="O21" s="3" t="s">
        <v>1986</v>
      </c>
      <c r="P21" s="3" t="s">
        <v>800</v>
      </c>
      <c r="Q21" s="6" t="s">
        <v>1723</v>
      </c>
    </row>
    <row r="22" spans="1:17" x14ac:dyDescent="0.25">
      <c r="A22" s="3" t="s">
        <v>2018</v>
      </c>
      <c r="B22" s="3" t="s">
        <v>2019</v>
      </c>
      <c r="C22" s="3" t="s">
        <v>2020</v>
      </c>
      <c r="D22" s="6">
        <v>2006</v>
      </c>
      <c r="E22" s="3" t="s">
        <v>2154</v>
      </c>
      <c r="F22" s="3" t="s">
        <v>389</v>
      </c>
      <c r="G22" s="3" t="s">
        <v>389</v>
      </c>
      <c r="H22" s="3" t="s">
        <v>389</v>
      </c>
      <c r="I22" s="3" t="s">
        <v>417</v>
      </c>
      <c r="J22" s="3" t="s">
        <v>2173</v>
      </c>
      <c r="K22" s="3" t="s">
        <v>389</v>
      </c>
      <c r="L22" s="3" t="s">
        <v>1931</v>
      </c>
      <c r="M22" s="3" t="s">
        <v>577</v>
      </c>
      <c r="N22" s="3" t="s">
        <v>417</v>
      </c>
      <c r="O22" s="3" t="s">
        <v>757</v>
      </c>
      <c r="P22" s="3" t="s">
        <v>800</v>
      </c>
      <c r="Q22" s="6" t="s">
        <v>1723</v>
      </c>
    </row>
    <row r="23" spans="1:17" x14ac:dyDescent="0.25">
      <c r="A23" s="3" t="s">
        <v>2003</v>
      </c>
      <c r="B23" s="3" t="s">
        <v>2004</v>
      </c>
      <c r="C23" s="3" t="s">
        <v>2005</v>
      </c>
      <c r="D23" s="6">
        <v>2003</v>
      </c>
      <c r="E23" s="3" t="s">
        <v>2154</v>
      </c>
      <c r="F23" s="3" t="s">
        <v>389</v>
      </c>
      <c r="G23" s="3" t="s">
        <v>389</v>
      </c>
      <c r="H23" s="3" t="s">
        <v>389</v>
      </c>
      <c r="I23" s="3" t="s">
        <v>820</v>
      </c>
      <c r="J23" s="3" t="s">
        <v>2173</v>
      </c>
      <c r="K23" s="3" t="s">
        <v>389</v>
      </c>
      <c r="L23" s="3" t="s">
        <v>1931</v>
      </c>
      <c r="M23" s="3" t="s">
        <v>578</v>
      </c>
      <c r="N23" s="3" t="s">
        <v>820</v>
      </c>
      <c r="O23" s="3" t="s">
        <v>1986</v>
      </c>
      <c r="P23" s="3" t="s">
        <v>800</v>
      </c>
      <c r="Q23" s="6" t="s">
        <v>1723</v>
      </c>
    </row>
    <row r="24" spans="1:17" x14ac:dyDescent="0.25">
      <c r="A24" s="3" t="s">
        <v>2067</v>
      </c>
      <c r="B24" s="3" t="s">
        <v>2068</v>
      </c>
      <c r="C24" s="3" t="s">
        <v>2069</v>
      </c>
      <c r="D24" s="6">
        <v>2014</v>
      </c>
      <c r="E24" s="3" t="s">
        <v>2154</v>
      </c>
      <c r="F24" s="3" t="s">
        <v>389</v>
      </c>
      <c r="G24" s="3" t="s">
        <v>389</v>
      </c>
      <c r="H24" s="3" t="s">
        <v>389</v>
      </c>
      <c r="I24" s="3" t="s">
        <v>398</v>
      </c>
      <c r="J24" s="3" t="s">
        <v>2173</v>
      </c>
      <c r="K24" s="3" t="s">
        <v>389</v>
      </c>
      <c r="L24" s="3" t="s">
        <v>1931</v>
      </c>
      <c r="M24" s="3" t="s">
        <v>580</v>
      </c>
      <c r="N24" s="3" t="s">
        <v>398</v>
      </c>
      <c r="O24" s="3" t="s">
        <v>2065</v>
      </c>
      <c r="P24" s="3" t="s">
        <v>800</v>
      </c>
      <c r="Q24" s="6" t="s">
        <v>2070</v>
      </c>
    </row>
    <row r="25" spans="1:17" x14ac:dyDescent="0.25">
      <c r="A25" s="3" t="s">
        <v>2025</v>
      </c>
      <c r="B25" s="3" t="s">
        <v>2026</v>
      </c>
      <c r="C25" s="3" t="s">
        <v>2027</v>
      </c>
      <c r="D25" s="6">
        <v>2007</v>
      </c>
      <c r="E25" s="3" t="s">
        <v>2154</v>
      </c>
      <c r="F25" s="3" t="s">
        <v>386</v>
      </c>
      <c r="G25" s="3" t="s">
        <v>868</v>
      </c>
      <c r="H25" s="3" t="s">
        <v>389</v>
      </c>
      <c r="I25" s="3" t="s">
        <v>414</v>
      </c>
      <c r="J25" s="3" t="s">
        <v>2173</v>
      </c>
      <c r="K25" s="3" t="s">
        <v>389</v>
      </c>
      <c r="L25" s="3" t="s">
        <v>1931</v>
      </c>
      <c r="M25" s="3" t="s">
        <v>580</v>
      </c>
      <c r="N25" s="3" t="s">
        <v>414</v>
      </c>
      <c r="O25" s="3" t="s">
        <v>2028</v>
      </c>
      <c r="P25" s="3" t="s">
        <v>800</v>
      </c>
      <c r="Q25" s="6" t="s">
        <v>1723</v>
      </c>
    </row>
    <row r="26" spans="1:17" x14ac:dyDescent="0.25">
      <c r="A26" s="3" t="s">
        <v>2006</v>
      </c>
      <c r="B26" s="3" t="s">
        <v>2007</v>
      </c>
      <c r="C26" s="3" t="s">
        <v>2008</v>
      </c>
      <c r="D26" s="6">
        <v>2004</v>
      </c>
      <c r="E26" s="3" t="s">
        <v>2154</v>
      </c>
      <c r="F26" s="3" t="s">
        <v>386</v>
      </c>
      <c r="G26" s="3" t="s">
        <v>860</v>
      </c>
      <c r="H26" s="3" t="s">
        <v>2009</v>
      </c>
      <c r="I26" s="3" t="s">
        <v>2010</v>
      </c>
      <c r="J26" s="3" t="s">
        <v>2173</v>
      </c>
      <c r="K26" s="3" t="s">
        <v>389</v>
      </c>
      <c r="L26" s="3" t="s">
        <v>1931</v>
      </c>
      <c r="M26" s="3" t="s">
        <v>578</v>
      </c>
      <c r="N26" s="3" t="s">
        <v>483</v>
      </c>
      <c r="O26" s="3" t="s">
        <v>2008</v>
      </c>
      <c r="P26" s="3" t="s">
        <v>800</v>
      </c>
      <c r="Q26" s="6" t="s">
        <v>2011</v>
      </c>
    </row>
  </sheetData>
  <sortState ref="A2:T35">
    <sortCondition ref="L13"/>
  </sortState>
  <hyperlinks>
    <hyperlink ref="Q16" r:id="rId1"/>
    <hyperlink ref="Q6:Q8" r:id="rId2" display="https://pib.socioambiental.org/pt/Downloads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5"/>
  <sheetViews>
    <sheetView workbookViewId="0">
      <selection activeCell="E6" sqref="E6"/>
    </sheetView>
  </sheetViews>
  <sheetFormatPr defaultRowHeight="15" x14ac:dyDescent="0.25"/>
  <cols>
    <col min="1" max="1" width="58" style="51" customWidth="1"/>
    <col min="2" max="2" width="32.85546875" style="52" customWidth="1"/>
    <col min="3" max="3" width="23.7109375" style="52" customWidth="1"/>
    <col min="4" max="4" width="25.28515625" style="52" customWidth="1"/>
    <col min="5" max="5" width="25.85546875" style="52" customWidth="1"/>
    <col min="6" max="6" width="8.42578125" style="52" customWidth="1"/>
    <col min="7" max="7" width="29" style="52" customWidth="1"/>
    <col min="8" max="8" width="30.140625" style="52" customWidth="1"/>
    <col min="9" max="9" width="29.28515625" style="52" customWidth="1"/>
    <col min="10" max="10" width="12.7109375" style="52" customWidth="1"/>
  </cols>
  <sheetData>
    <row r="1" spans="1:9" ht="31.5" x14ac:dyDescent="0.5">
      <c r="A1" s="54" t="s">
        <v>2400</v>
      </c>
      <c r="C1" s="53"/>
    </row>
    <row r="3" spans="1:9" ht="18.75" x14ac:dyDescent="0.3">
      <c r="A3" s="16" t="s">
        <v>2384</v>
      </c>
      <c r="B3" s="51" t="s">
        <v>2385</v>
      </c>
      <c r="C3" s="51" t="s">
        <v>2386</v>
      </c>
      <c r="D3" s="51" t="s">
        <v>2387</v>
      </c>
      <c r="E3" s="51" t="s">
        <v>2388</v>
      </c>
      <c r="H3" s="51" t="s">
        <v>2389</v>
      </c>
    </row>
    <row r="4" spans="1:9" x14ac:dyDescent="0.25">
      <c r="A4" s="51" t="s">
        <v>2390</v>
      </c>
      <c r="B4" s="55">
        <v>5</v>
      </c>
      <c r="C4" s="55">
        <v>14</v>
      </c>
      <c r="D4" s="52">
        <f>SUM(B4:C4)</f>
        <v>19</v>
      </c>
      <c r="E4" s="55">
        <f>358/8</f>
        <v>44.75</v>
      </c>
      <c r="G4" s="51" t="s">
        <v>2391</v>
      </c>
      <c r="H4" s="52">
        <f>_xlfn.CHISQ.TEST(B4:C11,B15:C22)</f>
        <v>2.096175995173322E-2</v>
      </c>
      <c r="I4" s="52" t="s">
        <v>2401</v>
      </c>
    </row>
    <row r="5" spans="1:9" x14ac:dyDescent="0.25">
      <c r="A5" s="51" t="s">
        <v>2392</v>
      </c>
      <c r="B5" s="55">
        <v>14</v>
      </c>
      <c r="C5" s="55">
        <v>4</v>
      </c>
      <c r="D5" s="52">
        <f t="shared" ref="D5:D12" si="0">SUM(B5:C5)</f>
        <v>18</v>
      </c>
      <c r="E5" s="55">
        <f t="shared" ref="E5:E11" si="1">358/8</f>
        <v>44.75</v>
      </c>
      <c r="G5" s="51" t="s">
        <v>2387</v>
      </c>
      <c r="H5" s="57">
        <f>_xlfn.CHISQ.TEST(D4:D11,E4:E11)</f>
        <v>6.6264066383245252E-18</v>
      </c>
      <c r="I5" s="52" t="s">
        <v>2401</v>
      </c>
    </row>
    <row r="6" spans="1:9" x14ac:dyDescent="0.25">
      <c r="A6" s="51" t="s">
        <v>2393</v>
      </c>
      <c r="B6" s="55">
        <v>11</v>
      </c>
      <c r="C6" s="55">
        <v>10</v>
      </c>
      <c r="D6" s="52">
        <f t="shared" si="0"/>
        <v>21</v>
      </c>
      <c r="E6" s="55">
        <f t="shared" si="1"/>
        <v>44.75</v>
      </c>
    </row>
    <row r="7" spans="1:9" x14ac:dyDescent="0.25">
      <c r="A7" s="51" t="s">
        <v>2394</v>
      </c>
      <c r="B7" s="55">
        <v>23</v>
      </c>
      <c r="C7" s="55">
        <v>14</v>
      </c>
      <c r="D7" s="52">
        <f t="shared" si="0"/>
        <v>37</v>
      </c>
      <c r="E7" s="55">
        <f t="shared" si="1"/>
        <v>44.75</v>
      </c>
    </row>
    <row r="8" spans="1:9" x14ac:dyDescent="0.25">
      <c r="A8" s="51" t="s">
        <v>2395</v>
      </c>
      <c r="B8" s="55">
        <v>26</v>
      </c>
      <c r="C8" s="55">
        <v>27</v>
      </c>
      <c r="D8" s="52">
        <f t="shared" si="0"/>
        <v>53</v>
      </c>
      <c r="E8" s="55">
        <f t="shared" si="1"/>
        <v>44.75</v>
      </c>
    </row>
    <row r="9" spans="1:9" x14ac:dyDescent="0.25">
      <c r="A9" s="51" t="s">
        <v>2396</v>
      </c>
      <c r="B9" s="55">
        <v>53</v>
      </c>
      <c r="C9" s="55">
        <v>32</v>
      </c>
      <c r="D9" s="52">
        <f t="shared" si="0"/>
        <v>85</v>
      </c>
      <c r="E9" s="55">
        <f t="shared" si="1"/>
        <v>44.75</v>
      </c>
    </row>
    <row r="10" spans="1:9" x14ac:dyDescent="0.25">
      <c r="A10" s="51" t="s">
        <v>2397</v>
      </c>
      <c r="B10" s="55">
        <v>44</v>
      </c>
      <c r="C10" s="55">
        <v>21</v>
      </c>
      <c r="D10" s="52">
        <f t="shared" si="0"/>
        <v>65</v>
      </c>
      <c r="E10" s="55">
        <f t="shared" si="1"/>
        <v>44.75</v>
      </c>
    </row>
    <row r="11" spans="1:9" x14ac:dyDescent="0.25">
      <c r="A11" s="51" t="s">
        <v>2398</v>
      </c>
      <c r="B11" s="55">
        <v>37</v>
      </c>
      <c r="C11" s="55">
        <v>22</v>
      </c>
      <c r="D11" s="52">
        <f t="shared" si="0"/>
        <v>59</v>
      </c>
      <c r="E11" s="55">
        <f t="shared" si="1"/>
        <v>44.75</v>
      </c>
    </row>
    <row r="12" spans="1:9" x14ac:dyDescent="0.25">
      <c r="A12" s="51" t="s">
        <v>2387</v>
      </c>
      <c r="B12" s="55">
        <f>SUM(B4:B11)</f>
        <v>213</v>
      </c>
      <c r="C12" s="55">
        <f>SUM(C4:C11)</f>
        <v>144</v>
      </c>
      <c r="D12" s="52">
        <f t="shared" si="0"/>
        <v>357</v>
      </c>
    </row>
    <row r="14" spans="1:9" ht="18.75" x14ac:dyDescent="0.3">
      <c r="A14" s="16" t="s">
        <v>2399</v>
      </c>
      <c r="B14" s="51" t="s">
        <v>2385</v>
      </c>
      <c r="C14" s="51" t="s">
        <v>2386</v>
      </c>
      <c r="D14" s="51" t="s">
        <v>2387</v>
      </c>
    </row>
    <row r="15" spans="1:9" x14ac:dyDescent="0.25">
      <c r="A15" s="51" t="s">
        <v>2390</v>
      </c>
      <c r="B15" s="52">
        <f>$D4*B$12/$D$12</f>
        <v>11.336134453781513</v>
      </c>
      <c r="C15" s="52">
        <f>$D4*C$12/$D$12</f>
        <v>7.6638655462184877</v>
      </c>
      <c r="D15" s="52">
        <f t="shared" ref="D15" si="2">$D4*D$12/$D$12</f>
        <v>19</v>
      </c>
    </row>
    <row r="16" spans="1:9" x14ac:dyDescent="0.25">
      <c r="A16" s="51" t="s">
        <v>2392</v>
      </c>
      <c r="B16" s="52">
        <f t="shared" ref="B16:C16" si="3">$D5*B$12/$D$12</f>
        <v>10.739495798319327</v>
      </c>
      <c r="C16" s="52">
        <f t="shared" si="3"/>
        <v>7.2605042016806722</v>
      </c>
      <c r="D16" s="52">
        <f t="shared" ref="D16:D23" si="4">SUM(B16:C16)</f>
        <v>18</v>
      </c>
    </row>
    <row r="17" spans="1:9" x14ac:dyDescent="0.25">
      <c r="A17" s="51" t="s">
        <v>2393</v>
      </c>
      <c r="B17" s="52">
        <f t="shared" ref="B17:C17" si="5">$D6*B$12/$D$12</f>
        <v>12.529411764705882</v>
      </c>
      <c r="C17" s="52">
        <f t="shared" si="5"/>
        <v>8.4705882352941178</v>
      </c>
      <c r="D17" s="52">
        <f t="shared" si="4"/>
        <v>21</v>
      </c>
    </row>
    <row r="18" spans="1:9" x14ac:dyDescent="0.25">
      <c r="A18" s="51" t="s">
        <v>2394</v>
      </c>
      <c r="B18" s="52">
        <f t="shared" ref="B18:C18" si="6">$D7*B$12/$D$12</f>
        <v>22.07563025210084</v>
      </c>
      <c r="C18" s="52">
        <f t="shared" si="6"/>
        <v>14.92436974789916</v>
      </c>
      <c r="D18" s="52">
        <f t="shared" si="4"/>
        <v>37</v>
      </c>
    </row>
    <row r="19" spans="1:9" x14ac:dyDescent="0.25">
      <c r="A19" s="51" t="s">
        <v>2395</v>
      </c>
      <c r="B19" s="52">
        <f t="shared" ref="B19:C19" si="7">$D8*B$12/$D$12</f>
        <v>31.6218487394958</v>
      </c>
      <c r="C19" s="52">
        <f t="shared" si="7"/>
        <v>21.3781512605042</v>
      </c>
      <c r="D19" s="52">
        <f t="shared" si="4"/>
        <v>53</v>
      </c>
    </row>
    <row r="20" spans="1:9" x14ac:dyDescent="0.25">
      <c r="A20" s="51" t="s">
        <v>2396</v>
      </c>
      <c r="B20" s="52">
        <f t="shared" ref="B20:C20" si="8">$D9*B$12/$D$12</f>
        <v>50.714285714285715</v>
      </c>
      <c r="C20" s="52">
        <f t="shared" si="8"/>
        <v>34.285714285714285</v>
      </c>
      <c r="D20" s="52">
        <f t="shared" si="4"/>
        <v>85</v>
      </c>
    </row>
    <row r="21" spans="1:9" x14ac:dyDescent="0.25">
      <c r="A21" s="51" t="s">
        <v>2397</v>
      </c>
      <c r="B21" s="52">
        <f t="shared" ref="B21:C21" si="9">$D10*B$12/$D$12</f>
        <v>38.781512605042018</v>
      </c>
      <c r="C21" s="52">
        <f t="shared" si="9"/>
        <v>26.218487394957982</v>
      </c>
      <c r="D21" s="52">
        <f t="shared" si="4"/>
        <v>65</v>
      </c>
    </row>
    <row r="22" spans="1:9" x14ac:dyDescent="0.25">
      <c r="A22" s="51" t="s">
        <v>2398</v>
      </c>
      <c r="B22" s="52">
        <f t="shared" ref="B22:C22" si="10">$D11*B$12/$D$12</f>
        <v>35.201680672268907</v>
      </c>
      <c r="C22" s="52">
        <f t="shared" si="10"/>
        <v>23.798319327731093</v>
      </c>
      <c r="D22" s="52">
        <f t="shared" si="4"/>
        <v>59</v>
      </c>
    </row>
    <row r="23" spans="1:9" x14ac:dyDescent="0.25">
      <c r="A23" s="51" t="s">
        <v>2387</v>
      </c>
      <c r="B23" s="52">
        <f t="shared" ref="B23:C23" si="11">$D12*B$12/$D$12</f>
        <v>213</v>
      </c>
      <c r="C23" s="52">
        <f t="shared" si="11"/>
        <v>144</v>
      </c>
      <c r="D23" s="52">
        <f t="shared" si="4"/>
        <v>357</v>
      </c>
    </row>
    <row r="24" spans="1:9" x14ac:dyDescent="0.25">
      <c r="B24" s="51"/>
    </row>
    <row r="25" spans="1:9" ht="26.25" x14ac:dyDescent="0.4">
      <c r="A25" s="54" t="s">
        <v>1</v>
      </c>
    </row>
    <row r="27" spans="1:9" ht="18.75" x14ac:dyDescent="0.3">
      <c r="A27" s="16" t="s">
        <v>2384</v>
      </c>
      <c r="B27" s="51" t="s">
        <v>2385</v>
      </c>
      <c r="C27" s="51" t="s">
        <v>2386</v>
      </c>
      <c r="D27" s="51" t="s">
        <v>2387</v>
      </c>
      <c r="E27" s="51" t="s">
        <v>2388</v>
      </c>
      <c r="H27" s="51" t="s">
        <v>2389</v>
      </c>
    </row>
    <row r="28" spans="1:9" x14ac:dyDescent="0.25">
      <c r="A28" s="51" t="s">
        <v>386</v>
      </c>
      <c r="B28" s="52">
        <v>104</v>
      </c>
      <c r="C28" s="52">
        <v>80</v>
      </c>
      <c r="D28" s="52">
        <f>SUM(B28:C28)</f>
        <v>184</v>
      </c>
      <c r="E28" s="52">
        <f>357/3</f>
        <v>119</v>
      </c>
      <c r="G28" s="51" t="s">
        <v>2391</v>
      </c>
      <c r="H28" s="52">
        <f>_xlfn.CHISQ.TEST(B28:C30,B34:C36)</f>
        <v>0.26626730152796557</v>
      </c>
      <c r="I28" s="52" t="s">
        <v>2419</v>
      </c>
    </row>
    <row r="29" spans="1:9" x14ac:dyDescent="0.25">
      <c r="A29" s="51" t="s">
        <v>385</v>
      </c>
      <c r="B29" s="52">
        <v>71</v>
      </c>
      <c r="C29" s="52">
        <v>45</v>
      </c>
      <c r="D29" s="52">
        <f t="shared" ref="D29:D30" si="12">SUM(B29:C29)</f>
        <v>116</v>
      </c>
      <c r="E29" s="52">
        <f t="shared" ref="E29:E30" si="13">357/3</f>
        <v>119</v>
      </c>
      <c r="G29" s="51" t="s">
        <v>2387</v>
      </c>
      <c r="H29" s="58">
        <f>_xlfn.CHISQ.TEST(D28:D30,E28:E30)</f>
        <v>1.8477303625755848E-8</v>
      </c>
      <c r="I29" s="52" t="s">
        <v>2401</v>
      </c>
    </row>
    <row r="30" spans="1:9" x14ac:dyDescent="0.25">
      <c r="A30" s="51" t="s">
        <v>384</v>
      </c>
      <c r="B30" s="52">
        <v>65</v>
      </c>
      <c r="C30" s="52">
        <v>56</v>
      </c>
      <c r="D30" s="52">
        <f t="shared" si="12"/>
        <v>121</v>
      </c>
      <c r="E30" s="52">
        <f t="shared" si="13"/>
        <v>119</v>
      </c>
    </row>
    <row r="31" spans="1:9" x14ac:dyDescent="0.25">
      <c r="A31" s="51" t="s">
        <v>2456</v>
      </c>
      <c r="B31" s="52">
        <v>213</v>
      </c>
      <c r="C31" s="52">
        <v>144</v>
      </c>
      <c r="D31" s="52">
        <v>357</v>
      </c>
    </row>
    <row r="33" spans="1:10" ht="18.75" x14ac:dyDescent="0.3">
      <c r="A33" s="16" t="s">
        <v>2399</v>
      </c>
      <c r="B33" s="51" t="s">
        <v>2385</v>
      </c>
      <c r="C33" s="51" t="s">
        <v>2386</v>
      </c>
      <c r="D33" s="51" t="s">
        <v>2387</v>
      </c>
    </row>
    <row r="34" spans="1:10" x14ac:dyDescent="0.25">
      <c r="A34" s="51" t="s">
        <v>386</v>
      </c>
      <c r="B34" s="52">
        <f>$D28*B$31/$D$31</f>
        <v>109.78151260504201</v>
      </c>
      <c r="C34" s="52">
        <f>$D28*C$31/$D$31</f>
        <v>74.21848739495799</v>
      </c>
      <c r="D34" s="52">
        <f>SUM(B34:C34)</f>
        <v>184</v>
      </c>
    </row>
    <row r="35" spans="1:10" x14ac:dyDescent="0.25">
      <c r="A35" s="51" t="s">
        <v>385</v>
      </c>
      <c r="B35" s="52">
        <f t="shared" ref="B35:C35" si="14">$D29*B$31/$D$31</f>
        <v>69.210084033613441</v>
      </c>
      <c r="C35" s="52">
        <f t="shared" si="14"/>
        <v>46.789915966386552</v>
      </c>
      <c r="D35" s="52">
        <f t="shared" ref="D35:D36" si="15">SUM(B35:C35)</f>
        <v>116</v>
      </c>
    </row>
    <row r="36" spans="1:10" x14ac:dyDescent="0.25">
      <c r="A36" s="51" t="s">
        <v>384</v>
      </c>
      <c r="B36" s="52">
        <f t="shared" ref="B36:C36" si="16">$D30*B$31/$D$31</f>
        <v>72.193277310924373</v>
      </c>
      <c r="C36" s="52">
        <f t="shared" si="16"/>
        <v>48.806722689075627</v>
      </c>
      <c r="D36" s="52">
        <f t="shared" si="15"/>
        <v>121</v>
      </c>
    </row>
    <row r="37" spans="1:10" x14ac:dyDescent="0.25">
      <c r="A37" s="51" t="s">
        <v>2456</v>
      </c>
      <c r="B37" s="52">
        <f t="shared" ref="B37:C37" si="17">$D31*B$31/$D$31</f>
        <v>213</v>
      </c>
      <c r="C37" s="52">
        <f t="shared" si="17"/>
        <v>144</v>
      </c>
      <c r="D37" s="52">
        <v>357</v>
      </c>
    </row>
    <row r="39" spans="1:10" ht="26.25" x14ac:dyDescent="0.4">
      <c r="A39" s="54" t="s">
        <v>2155</v>
      </c>
    </row>
    <row r="41" spans="1:10" ht="18.75" x14ac:dyDescent="0.3">
      <c r="A41" s="16" t="s">
        <v>2384</v>
      </c>
      <c r="B41" s="51" t="s">
        <v>2412</v>
      </c>
      <c r="C41" s="51" t="s">
        <v>2413</v>
      </c>
      <c r="D41" s="51" t="s">
        <v>2414</v>
      </c>
      <c r="E41" s="51" t="s">
        <v>2415</v>
      </c>
      <c r="F41" s="51" t="s">
        <v>2387</v>
      </c>
      <c r="G41" s="51" t="s">
        <v>2416</v>
      </c>
      <c r="I41" s="51" t="s">
        <v>2389</v>
      </c>
    </row>
    <row r="42" spans="1:10" x14ac:dyDescent="0.25">
      <c r="A42" s="51" t="s">
        <v>2402</v>
      </c>
      <c r="B42" s="55">
        <v>10</v>
      </c>
      <c r="C42" s="55">
        <v>22</v>
      </c>
      <c r="D42" s="55">
        <v>6</v>
      </c>
      <c r="E42" s="55">
        <v>51</v>
      </c>
      <c r="F42" s="55">
        <f>SUM(B42:E42)</f>
        <v>89</v>
      </c>
      <c r="G42" s="52">
        <f>357/10</f>
        <v>35.700000000000003</v>
      </c>
      <c r="H42" s="51" t="s">
        <v>2391</v>
      </c>
      <c r="I42" s="59">
        <f>_xlfn.CHISQ.TEST(B68:C77,B81:C90)</f>
        <v>1.8553742075451069E-21</v>
      </c>
      <c r="J42" s="52" t="s">
        <v>2401</v>
      </c>
    </row>
    <row r="43" spans="1:10" x14ac:dyDescent="0.25">
      <c r="A43" s="51" t="s">
        <v>2403</v>
      </c>
      <c r="B43" s="55">
        <v>12</v>
      </c>
      <c r="C43" s="55">
        <v>12</v>
      </c>
      <c r="D43" s="55">
        <v>28</v>
      </c>
      <c r="E43" s="55">
        <v>4</v>
      </c>
      <c r="F43" s="55">
        <f>SUM(B43:E43)</f>
        <v>56</v>
      </c>
      <c r="G43" s="52">
        <f t="shared" ref="G43:G51" si="18">357/10</f>
        <v>35.700000000000003</v>
      </c>
      <c r="H43" s="51" t="s">
        <v>2417</v>
      </c>
      <c r="I43" s="59">
        <f>_xlfn.CHISQ.TEST(B42:E51,B55:E64)</f>
        <v>3.089947603026058E-47</v>
      </c>
      <c r="J43" s="52" t="s">
        <v>2401</v>
      </c>
    </row>
    <row r="44" spans="1:10" x14ac:dyDescent="0.25">
      <c r="A44" s="51" t="s">
        <v>2404</v>
      </c>
      <c r="B44" s="55">
        <v>0</v>
      </c>
      <c r="C44" s="55">
        <v>4</v>
      </c>
      <c r="D44" s="55">
        <v>0</v>
      </c>
      <c r="E44" s="55">
        <v>2</v>
      </c>
      <c r="F44" s="55">
        <f>SUM(B44:E44)</f>
        <v>6</v>
      </c>
      <c r="G44" s="52">
        <f t="shared" si="18"/>
        <v>35.700000000000003</v>
      </c>
      <c r="H44" s="51" t="s">
        <v>2387</v>
      </c>
      <c r="I44" s="59">
        <f>_xlfn.CHISQ.TEST(F42:F51,G42:G51)</f>
        <v>5.8286997999747913E-53</v>
      </c>
      <c r="J44" s="52" t="s">
        <v>2401</v>
      </c>
    </row>
    <row r="45" spans="1:10" x14ac:dyDescent="0.25">
      <c r="A45" s="51" t="s">
        <v>2405</v>
      </c>
      <c r="B45" s="55">
        <v>61</v>
      </c>
      <c r="C45" s="55">
        <v>15</v>
      </c>
      <c r="D45" s="55">
        <v>7</v>
      </c>
      <c r="E45" s="55">
        <v>4</v>
      </c>
      <c r="F45" s="55">
        <f>SUM(B45:E45)</f>
        <v>87</v>
      </c>
      <c r="G45" s="52">
        <f t="shared" si="18"/>
        <v>35.700000000000003</v>
      </c>
    </row>
    <row r="46" spans="1:10" x14ac:dyDescent="0.25">
      <c r="A46" s="51" t="s">
        <v>2406</v>
      </c>
      <c r="B46" s="55">
        <v>30</v>
      </c>
      <c r="C46" s="55">
        <v>16</v>
      </c>
      <c r="D46" s="55">
        <v>0</v>
      </c>
      <c r="E46" s="55">
        <v>0</v>
      </c>
      <c r="F46" s="55">
        <f t="shared" ref="F46:F52" si="19">SUM(B46:E46)</f>
        <v>46</v>
      </c>
      <c r="G46" s="52">
        <f t="shared" si="18"/>
        <v>35.700000000000003</v>
      </c>
    </row>
    <row r="47" spans="1:10" x14ac:dyDescent="0.25">
      <c r="A47" s="51" t="s">
        <v>2407</v>
      </c>
      <c r="B47" s="55">
        <v>7</v>
      </c>
      <c r="C47" s="55">
        <v>2</v>
      </c>
      <c r="D47" s="55">
        <v>0</v>
      </c>
      <c r="E47" s="55">
        <v>1</v>
      </c>
      <c r="F47" s="55">
        <f t="shared" si="19"/>
        <v>10</v>
      </c>
      <c r="G47" s="52">
        <f t="shared" si="18"/>
        <v>35.700000000000003</v>
      </c>
      <c r="I47" s="51" t="s">
        <v>2420</v>
      </c>
    </row>
    <row r="48" spans="1:10" x14ac:dyDescent="0.25">
      <c r="A48" s="51" t="s">
        <v>2408</v>
      </c>
      <c r="B48" s="52">
        <v>4</v>
      </c>
      <c r="C48" s="52">
        <v>0</v>
      </c>
      <c r="D48" s="52">
        <v>0</v>
      </c>
      <c r="E48" s="52">
        <v>1</v>
      </c>
      <c r="F48" s="52">
        <f t="shared" si="19"/>
        <v>5</v>
      </c>
      <c r="G48" s="52">
        <f t="shared" si="18"/>
        <v>35.700000000000003</v>
      </c>
      <c r="H48" s="51" t="s">
        <v>2418</v>
      </c>
      <c r="I48" s="52">
        <f>_xlfn.CHISQ.TEST(B91:C91,B92:C92)</f>
        <v>2.6034045417539067E-4</v>
      </c>
      <c r="J48" s="52" t="s">
        <v>2401</v>
      </c>
    </row>
    <row r="49" spans="1:7" x14ac:dyDescent="0.25">
      <c r="A49" s="51" t="s">
        <v>2409</v>
      </c>
      <c r="B49" s="52">
        <v>4</v>
      </c>
      <c r="C49" s="52">
        <v>0</v>
      </c>
      <c r="D49" s="52">
        <v>0</v>
      </c>
      <c r="E49" s="52">
        <v>0</v>
      </c>
      <c r="F49" s="52">
        <f t="shared" si="19"/>
        <v>4</v>
      </c>
      <c r="G49" s="52">
        <f t="shared" si="18"/>
        <v>35.700000000000003</v>
      </c>
    </row>
    <row r="50" spans="1:7" x14ac:dyDescent="0.25">
      <c r="A50" s="51" t="s">
        <v>2410</v>
      </c>
      <c r="B50" s="52">
        <v>8</v>
      </c>
      <c r="C50" s="52">
        <v>0</v>
      </c>
      <c r="D50" s="52">
        <v>21</v>
      </c>
      <c r="E50" s="52">
        <v>0</v>
      </c>
      <c r="F50" s="52">
        <f t="shared" si="19"/>
        <v>29</v>
      </c>
      <c r="G50" s="52">
        <f t="shared" si="18"/>
        <v>35.700000000000003</v>
      </c>
    </row>
    <row r="51" spans="1:7" x14ac:dyDescent="0.25">
      <c r="A51" s="51" t="s">
        <v>2411</v>
      </c>
      <c r="B51" s="52">
        <v>4</v>
      </c>
      <c r="C51" s="52">
        <v>2</v>
      </c>
      <c r="D51" s="52">
        <v>3</v>
      </c>
      <c r="E51" s="52">
        <v>16</v>
      </c>
      <c r="F51" s="52">
        <f t="shared" si="19"/>
        <v>25</v>
      </c>
      <c r="G51" s="52">
        <f t="shared" si="18"/>
        <v>35.700000000000003</v>
      </c>
    </row>
    <row r="52" spans="1:7" x14ac:dyDescent="0.25">
      <c r="A52" s="51" t="s">
        <v>2387</v>
      </c>
      <c r="B52" s="52">
        <v>140</v>
      </c>
      <c r="C52" s="52">
        <v>73</v>
      </c>
      <c r="D52" s="52">
        <v>65</v>
      </c>
      <c r="E52" s="52">
        <v>79</v>
      </c>
      <c r="F52" s="52">
        <f t="shared" si="19"/>
        <v>357</v>
      </c>
    </row>
    <row r="54" spans="1:7" ht="18.75" x14ac:dyDescent="0.3">
      <c r="A54" s="16" t="s">
        <v>2399</v>
      </c>
      <c r="B54" s="51" t="s">
        <v>2412</v>
      </c>
      <c r="C54" s="51" t="s">
        <v>2413</v>
      </c>
      <c r="D54" s="51" t="s">
        <v>2414</v>
      </c>
      <c r="E54" s="51" t="s">
        <v>2415</v>
      </c>
      <c r="F54" s="51" t="s">
        <v>2387</v>
      </c>
    </row>
    <row r="55" spans="1:7" x14ac:dyDescent="0.25">
      <c r="A55" s="51" t="s">
        <v>2402</v>
      </c>
      <c r="B55" s="52">
        <f>$F42*B$52/$F$52</f>
        <v>34.901960784313722</v>
      </c>
      <c r="C55" s="52">
        <f t="shared" ref="C55:E55" si="20">$F42*C$52/$F$52</f>
        <v>18.198879551820728</v>
      </c>
      <c r="D55" s="52">
        <f t="shared" si="20"/>
        <v>16.204481792717086</v>
      </c>
      <c r="E55" s="52">
        <f t="shared" si="20"/>
        <v>19.69467787114846</v>
      </c>
      <c r="F55" s="55">
        <f>SUM(B55:E55)</f>
        <v>89</v>
      </c>
    </row>
    <row r="56" spans="1:7" x14ac:dyDescent="0.25">
      <c r="A56" s="51" t="s">
        <v>2403</v>
      </c>
      <c r="B56" s="52">
        <f t="shared" ref="B56:E56" si="21">$F43*B$52/$F$52</f>
        <v>21.96078431372549</v>
      </c>
      <c r="C56" s="52">
        <f t="shared" si="21"/>
        <v>11.450980392156863</v>
      </c>
      <c r="D56" s="52">
        <f t="shared" si="21"/>
        <v>10.196078431372548</v>
      </c>
      <c r="E56" s="52">
        <f t="shared" si="21"/>
        <v>12.392156862745098</v>
      </c>
      <c r="F56" s="55">
        <f t="shared" ref="F56:F64" si="22">SUM(B56:E56)</f>
        <v>56</v>
      </c>
    </row>
    <row r="57" spans="1:7" x14ac:dyDescent="0.25">
      <c r="A57" s="51" t="s">
        <v>2404</v>
      </c>
      <c r="B57" s="52">
        <f t="shared" ref="B57:E57" si="23">$F44*B$52/$F$52</f>
        <v>2.3529411764705883</v>
      </c>
      <c r="C57" s="52">
        <f t="shared" si="23"/>
        <v>1.2268907563025211</v>
      </c>
      <c r="D57" s="52">
        <f t="shared" si="23"/>
        <v>1.0924369747899159</v>
      </c>
      <c r="E57" s="52">
        <f t="shared" si="23"/>
        <v>1.3277310924369747</v>
      </c>
      <c r="F57" s="55">
        <f t="shared" si="22"/>
        <v>6</v>
      </c>
    </row>
    <row r="58" spans="1:7" x14ac:dyDescent="0.25">
      <c r="A58" s="51" t="s">
        <v>2405</v>
      </c>
      <c r="B58" s="52">
        <f t="shared" ref="B58:E58" si="24">$F45*B$52/$F$52</f>
        <v>34.117647058823529</v>
      </c>
      <c r="C58" s="52">
        <f t="shared" si="24"/>
        <v>17.789915966386555</v>
      </c>
      <c r="D58" s="52">
        <f t="shared" si="24"/>
        <v>15.840336134453782</v>
      </c>
      <c r="E58" s="52">
        <f t="shared" si="24"/>
        <v>19.252100840336134</v>
      </c>
      <c r="F58" s="55">
        <f t="shared" si="22"/>
        <v>87</v>
      </c>
    </row>
    <row r="59" spans="1:7" x14ac:dyDescent="0.25">
      <c r="A59" s="51" t="s">
        <v>2406</v>
      </c>
      <c r="B59" s="52">
        <f t="shared" ref="B59:E59" si="25">$F46*B$52/$F$52</f>
        <v>18.03921568627451</v>
      </c>
      <c r="C59" s="52">
        <f t="shared" si="25"/>
        <v>9.4061624649859947</v>
      </c>
      <c r="D59" s="52">
        <f t="shared" si="25"/>
        <v>8.3753501400560229</v>
      </c>
      <c r="E59" s="52">
        <f t="shared" si="25"/>
        <v>10.179271708683473</v>
      </c>
      <c r="F59" s="55">
        <f t="shared" si="22"/>
        <v>46</v>
      </c>
    </row>
    <row r="60" spans="1:7" x14ac:dyDescent="0.25">
      <c r="A60" s="51" t="s">
        <v>2407</v>
      </c>
      <c r="B60" s="52">
        <f t="shared" ref="B60:E60" si="26">$F47*B$52/$F$52</f>
        <v>3.9215686274509802</v>
      </c>
      <c r="C60" s="52">
        <f t="shared" si="26"/>
        <v>2.0448179271708682</v>
      </c>
      <c r="D60" s="52">
        <f t="shared" si="26"/>
        <v>1.8207282913165266</v>
      </c>
      <c r="E60" s="52">
        <f t="shared" si="26"/>
        <v>2.2128851540616248</v>
      </c>
      <c r="F60" s="55">
        <f t="shared" si="22"/>
        <v>10</v>
      </c>
    </row>
    <row r="61" spans="1:7" x14ac:dyDescent="0.25">
      <c r="A61" s="51" t="s">
        <v>2408</v>
      </c>
      <c r="B61" s="52">
        <f t="shared" ref="B61:E61" si="27">$F48*B$52/$F$52</f>
        <v>1.9607843137254901</v>
      </c>
      <c r="C61" s="52">
        <f t="shared" si="27"/>
        <v>1.0224089635854341</v>
      </c>
      <c r="D61" s="52">
        <f t="shared" si="27"/>
        <v>0.91036414565826329</v>
      </c>
      <c r="E61" s="52">
        <f t="shared" si="27"/>
        <v>1.1064425770308124</v>
      </c>
      <c r="F61" s="55">
        <f t="shared" si="22"/>
        <v>5</v>
      </c>
    </row>
    <row r="62" spans="1:7" x14ac:dyDescent="0.25">
      <c r="A62" s="51" t="s">
        <v>2409</v>
      </c>
      <c r="B62" s="52">
        <f t="shared" ref="B62:E62" si="28">$F49*B$52/$F$52</f>
        <v>1.5686274509803921</v>
      </c>
      <c r="C62" s="52">
        <f t="shared" si="28"/>
        <v>0.81792717086834732</v>
      </c>
      <c r="D62" s="52">
        <f t="shared" si="28"/>
        <v>0.72829131652661061</v>
      </c>
      <c r="E62" s="52">
        <f t="shared" si="28"/>
        <v>0.88515406162464982</v>
      </c>
      <c r="F62" s="55">
        <f t="shared" si="22"/>
        <v>4</v>
      </c>
    </row>
    <row r="63" spans="1:7" x14ac:dyDescent="0.25">
      <c r="A63" s="51" t="s">
        <v>2410</v>
      </c>
      <c r="B63" s="52">
        <f t="shared" ref="B63:E63" si="29">$F50*B$52/$F$52</f>
        <v>11.372549019607844</v>
      </c>
      <c r="C63" s="52">
        <f t="shared" si="29"/>
        <v>5.9299719887955185</v>
      </c>
      <c r="D63" s="52">
        <f t="shared" si="29"/>
        <v>5.2801120448179271</v>
      </c>
      <c r="E63" s="52">
        <f t="shared" si="29"/>
        <v>6.4173669467787118</v>
      </c>
      <c r="F63" s="55">
        <f t="shared" si="22"/>
        <v>29</v>
      </c>
    </row>
    <row r="64" spans="1:7" x14ac:dyDescent="0.25">
      <c r="A64" s="51" t="s">
        <v>2411</v>
      </c>
      <c r="B64" s="52">
        <f t="shared" ref="B64:E64" si="30">$F51*B$52/$F$52</f>
        <v>9.8039215686274517</v>
      </c>
      <c r="C64" s="52">
        <f t="shared" si="30"/>
        <v>5.1120448179271705</v>
      </c>
      <c r="D64" s="52">
        <f t="shared" si="30"/>
        <v>4.5518207282913163</v>
      </c>
      <c r="E64" s="52">
        <f t="shared" si="30"/>
        <v>5.5322128851540615</v>
      </c>
      <c r="F64" s="55">
        <f t="shared" si="22"/>
        <v>25</v>
      </c>
    </row>
    <row r="65" spans="1:6" x14ac:dyDescent="0.25">
      <c r="A65" s="51" t="s">
        <v>2387</v>
      </c>
      <c r="B65" s="52">
        <f>SUM(B55:B64)</f>
        <v>140</v>
      </c>
      <c r="C65" s="52">
        <f t="shared" ref="C65:F65" si="31">SUM(C55:C64)</f>
        <v>73</v>
      </c>
      <c r="D65" s="52">
        <f t="shared" si="31"/>
        <v>64.999999999999986</v>
      </c>
      <c r="E65" s="52">
        <f t="shared" si="31"/>
        <v>79.000000000000014</v>
      </c>
      <c r="F65" s="52">
        <f t="shared" si="31"/>
        <v>357</v>
      </c>
    </row>
    <row r="67" spans="1:6" ht="18.75" x14ac:dyDescent="0.3">
      <c r="A67" s="16" t="s">
        <v>2384</v>
      </c>
      <c r="B67" s="51" t="s">
        <v>2385</v>
      </c>
      <c r="C67" s="51" t="s">
        <v>2386</v>
      </c>
      <c r="D67" s="51" t="s">
        <v>2387</v>
      </c>
    </row>
    <row r="68" spans="1:6" x14ac:dyDescent="0.25">
      <c r="A68" s="51" t="s">
        <v>2402</v>
      </c>
      <c r="B68" s="55">
        <f>SUM(B42:C42)</f>
        <v>32</v>
      </c>
      <c r="C68" s="55">
        <f>SUM(D42:E42)</f>
        <v>57</v>
      </c>
      <c r="D68" s="52">
        <f>SUM(B68:C68)</f>
        <v>89</v>
      </c>
    </row>
    <row r="69" spans="1:6" x14ac:dyDescent="0.25">
      <c r="A69" s="51" t="s">
        <v>2403</v>
      </c>
      <c r="B69" s="55">
        <f t="shared" ref="B69:B78" si="32">SUM(B43:C43)</f>
        <v>24</v>
      </c>
      <c r="C69" s="55">
        <f t="shared" ref="C69:C78" si="33">SUM(D43:E43)</f>
        <v>32</v>
      </c>
      <c r="D69" s="52">
        <f t="shared" ref="D69:D78" si="34">SUM(B69:C69)</f>
        <v>56</v>
      </c>
    </row>
    <row r="70" spans="1:6" x14ac:dyDescent="0.25">
      <c r="A70" s="51" t="s">
        <v>2404</v>
      </c>
      <c r="B70" s="55">
        <f t="shared" si="32"/>
        <v>4</v>
      </c>
      <c r="C70" s="55">
        <f t="shared" si="33"/>
        <v>2</v>
      </c>
      <c r="D70" s="52">
        <f t="shared" si="34"/>
        <v>6</v>
      </c>
    </row>
    <row r="71" spans="1:6" x14ac:dyDescent="0.25">
      <c r="A71" s="51" t="s">
        <v>2405</v>
      </c>
      <c r="B71" s="55">
        <f t="shared" si="32"/>
        <v>76</v>
      </c>
      <c r="C71" s="55">
        <f t="shared" si="33"/>
        <v>11</v>
      </c>
      <c r="D71" s="52">
        <f t="shared" si="34"/>
        <v>87</v>
      </c>
    </row>
    <row r="72" spans="1:6" x14ac:dyDescent="0.25">
      <c r="A72" s="51" t="s">
        <v>2406</v>
      </c>
      <c r="B72" s="55">
        <f t="shared" si="32"/>
        <v>46</v>
      </c>
      <c r="C72" s="55">
        <f t="shared" si="33"/>
        <v>0</v>
      </c>
      <c r="D72" s="52">
        <f t="shared" si="34"/>
        <v>46</v>
      </c>
    </row>
    <row r="73" spans="1:6" x14ac:dyDescent="0.25">
      <c r="A73" s="51" t="s">
        <v>2407</v>
      </c>
      <c r="B73" s="55">
        <f t="shared" si="32"/>
        <v>9</v>
      </c>
      <c r="C73" s="55">
        <f t="shared" si="33"/>
        <v>1</v>
      </c>
      <c r="D73" s="52">
        <f t="shared" si="34"/>
        <v>10</v>
      </c>
    </row>
    <row r="74" spans="1:6" x14ac:dyDescent="0.25">
      <c r="A74" s="51" t="s">
        <v>2408</v>
      </c>
      <c r="B74" s="55">
        <f t="shared" si="32"/>
        <v>4</v>
      </c>
      <c r="C74" s="55">
        <f t="shared" si="33"/>
        <v>1</v>
      </c>
      <c r="D74" s="52">
        <f t="shared" si="34"/>
        <v>5</v>
      </c>
    </row>
    <row r="75" spans="1:6" x14ac:dyDescent="0.25">
      <c r="A75" s="51" t="s">
        <v>2409</v>
      </c>
      <c r="B75" s="55">
        <f t="shared" si="32"/>
        <v>4</v>
      </c>
      <c r="C75" s="55">
        <f t="shared" si="33"/>
        <v>0</v>
      </c>
      <c r="D75" s="52">
        <f t="shared" si="34"/>
        <v>4</v>
      </c>
    </row>
    <row r="76" spans="1:6" x14ac:dyDescent="0.25">
      <c r="A76" s="51" t="s">
        <v>2410</v>
      </c>
      <c r="B76" s="55">
        <f t="shared" si="32"/>
        <v>8</v>
      </c>
      <c r="C76" s="55">
        <f t="shared" si="33"/>
        <v>21</v>
      </c>
      <c r="D76" s="52">
        <f t="shared" si="34"/>
        <v>29</v>
      </c>
    </row>
    <row r="77" spans="1:6" x14ac:dyDescent="0.25">
      <c r="A77" s="51" t="s">
        <v>2411</v>
      </c>
      <c r="B77" s="55">
        <f t="shared" si="32"/>
        <v>6</v>
      </c>
      <c r="C77" s="55">
        <f t="shared" si="33"/>
        <v>19</v>
      </c>
      <c r="D77" s="52">
        <f t="shared" si="34"/>
        <v>25</v>
      </c>
    </row>
    <row r="78" spans="1:6" x14ac:dyDescent="0.25">
      <c r="A78" s="51" t="s">
        <v>2387</v>
      </c>
      <c r="B78" s="55">
        <f t="shared" si="32"/>
        <v>213</v>
      </c>
      <c r="C78" s="55">
        <f t="shared" si="33"/>
        <v>144</v>
      </c>
      <c r="D78" s="52">
        <f t="shared" si="34"/>
        <v>357</v>
      </c>
    </row>
    <row r="80" spans="1:6" ht="18.75" x14ac:dyDescent="0.3">
      <c r="A80" s="16" t="s">
        <v>2399</v>
      </c>
      <c r="B80" s="51" t="s">
        <v>2385</v>
      </c>
      <c r="C80" s="51" t="s">
        <v>2386</v>
      </c>
      <c r="D80" s="51" t="s">
        <v>2387</v>
      </c>
    </row>
    <row r="81" spans="1:8" x14ac:dyDescent="0.25">
      <c r="A81" s="51" t="s">
        <v>2402</v>
      </c>
      <c r="B81" s="52">
        <f>$D68*B$78/$D$78</f>
        <v>53.100840336134453</v>
      </c>
      <c r="C81" s="52">
        <f>$D68*C$78/$D$78</f>
        <v>35.899159663865547</v>
      </c>
      <c r="D81" s="52">
        <f>SUM(B81:C81)</f>
        <v>89</v>
      </c>
    </row>
    <row r="82" spans="1:8" x14ac:dyDescent="0.25">
      <c r="A82" s="51" t="s">
        <v>2403</v>
      </c>
      <c r="B82" s="52">
        <f t="shared" ref="B82:C90" si="35">$D69*B$78/$D$78</f>
        <v>33.411764705882355</v>
      </c>
      <c r="C82" s="52">
        <f t="shared" si="35"/>
        <v>22.588235294117649</v>
      </c>
      <c r="D82" s="52">
        <f t="shared" ref="D82:D91" si="36">SUM(B82:C82)</f>
        <v>56</v>
      </c>
    </row>
    <row r="83" spans="1:8" x14ac:dyDescent="0.25">
      <c r="A83" s="51" t="s">
        <v>2404</v>
      </c>
      <c r="B83" s="52">
        <f t="shared" si="35"/>
        <v>3.5798319327731094</v>
      </c>
      <c r="C83" s="52">
        <f t="shared" si="35"/>
        <v>2.4201680672268906</v>
      </c>
      <c r="D83" s="52">
        <f t="shared" si="36"/>
        <v>6</v>
      </c>
    </row>
    <row r="84" spans="1:8" x14ac:dyDescent="0.25">
      <c r="A84" s="51" t="s">
        <v>2405</v>
      </c>
      <c r="B84" s="52">
        <f t="shared" si="35"/>
        <v>51.907563025210081</v>
      </c>
      <c r="C84" s="52">
        <f t="shared" si="35"/>
        <v>35.092436974789919</v>
      </c>
      <c r="D84" s="52">
        <f t="shared" si="36"/>
        <v>87</v>
      </c>
    </row>
    <row r="85" spans="1:8" x14ac:dyDescent="0.25">
      <c r="A85" s="51" t="s">
        <v>2406</v>
      </c>
      <c r="B85" s="52">
        <f t="shared" si="35"/>
        <v>27.445378151260503</v>
      </c>
      <c r="C85" s="52">
        <f t="shared" si="35"/>
        <v>18.554621848739497</v>
      </c>
      <c r="D85" s="52">
        <f t="shared" si="36"/>
        <v>46</v>
      </c>
    </row>
    <row r="86" spans="1:8" x14ac:dyDescent="0.25">
      <c r="A86" s="51" t="s">
        <v>2407</v>
      </c>
      <c r="B86" s="52">
        <f t="shared" si="35"/>
        <v>5.9663865546218489</v>
      </c>
      <c r="C86" s="52">
        <f t="shared" si="35"/>
        <v>4.0336134453781511</v>
      </c>
      <c r="D86" s="52">
        <f t="shared" si="36"/>
        <v>10</v>
      </c>
    </row>
    <row r="87" spans="1:8" x14ac:dyDescent="0.25">
      <c r="A87" s="51" t="s">
        <v>2408</v>
      </c>
      <c r="B87" s="52">
        <f t="shared" si="35"/>
        <v>2.9831932773109244</v>
      </c>
      <c r="C87" s="52">
        <f t="shared" si="35"/>
        <v>2.0168067226890756</v>
      </c>
      <c r="D87" s="52">
        <f t="shared" si="36"/>
        <v>5</v>
      </c>
    </row>
    <row r="88" spans="1:8" x14ac:dyDescent="0.25">
      <c r="A88" s="51" t="s">
        <v>2409</v>
      </c>
      <c r="B88" s="52">
        <f t="shared" si="35"/>
        <v>2.3865546218487395</v>
      </c>
      <c r="C88" s="52">
        <f t="shared" si="35"/>
        <v>1.6134453781512605</v>
      </c>
      <c r="D88" s="52">
        <f t="shared" si="36"/>
        <v>4</v>
      </c>
    </row>
    <row r="89" spans="1:8" x14ac:dyDescent="0.25">
      <c r="A89" s="51" t="s">
        <v>2410</v>
      </c>
      <c r="B89" s="52">
        <f t="shared" si="35"/>
        <v>17.30252100840336</v>
      </c>
      <c r="C89" s="52">
        <f t="shared" si="35"/>
        <v>11.697478991596638</v>
      </c>
      <c r="D89" s="52">
        <f t="shared" si="36"/>
        <v>29</v>
      </c>
    </row>
    <row r="90" spans="1:8" x14ac:dyDescent="0.25">
      <c r="A90" s="51" t="s">
        <v>2411</v>
      </c>
      <c r="B90" s="52">
        <f t="shared" si="35"/>
        <v>14.915966386554622</v>
      </c>
      <c r="C90" s="52">
        <f t="shared" si="35"/>
        <v>10.084033613445378</v>
      </c>
      <c r="D90" s="52">
        <f t="shared" si="36"/>
        <v>25</v>
      </c>
    </row>
    <row r="91" spans="1:8" x14ac:dyDescent="0.25">
      <c r="A91" s="51" t="s">
        <v>2387</v>
      </c>
      <c r="B91" s="52">
        <f>SUM(B81:B90)</f>
        <v>213.00000000000003</v>
      </c>
      <c r="C91" s="52">
        <f t="shared" ref="C91" si="37">SUM(C81:C90)</f>
        <v>143.99999999999997</v>
      </c>
      <c r="D91" s="52">
        <f t="shared" si="36"/>
        <v>357</v>
      </c>
    </row>
    <row r="92" spans="1:8" x14ac:dyDescent="0.25">
      <c r="A92" s="51" t="s">
        <v>2416</v>
      </c>
      <c r="B92" s="52">
        <f>357/2</f>
        <v>178.5</v>
      </c>
      <c r="C92" s="52">
        <f>357/2</f>
        <v>178.5</v>
      </c>
    </row>
    <row r="94" spans="1:8" ht="26.25" x14ac:dyDescent="0.4">
      <c r="A94" s="54" t="s">
        <v>514</v>
      </c>
    </row>
    <row r="96" spans="1:8" ht="18.75" x14ac:dyDescent="0.3">
      <c r="A96" s="16" t="s">
        <v>2384</v>
      </c>
      <c r="B96" s="51" t="s">
        <v>2385</v>
      </c>
      <c r="C96" s="51" t="s">
        <v>2386</v>
      </c>
      <c r="D96" s="51" t="s">
        <v>2387</v>
      </c>
      <c r="E96" s="51" t="s">
        <v>2416</v>
      </c>
      <c r="H96" s="51" t="s">
        <v>2389</v>
      </c>
    </row>
    <row r="97" spans="1:9" x14ac:dyDescent="0.25">
      <c r="A97" s="51" t="s">
        <v>2421</v>
      </c>
      <c r="B97" s="52">
        <v>68</v>
      </c>
      <c r="C97" s="52">
        <v>41</v>
      </c>
      <c r="D97" s="52">
        <f>SUM(B97+C97)</f>
        <v>109</v>
      </c>
      <c r="E97" s="52">
        <f>357/15</f>
        <v>23.8</v>
      </c>
      <c r="G97" s="51" t="s">
        <v>2391</v>
      </c>
      <c r="H97" s="52">
        <f>_xlfn.CHISQ.TEST(B97:C111,B115:C129)</f>
        <v>0.10752895873793457</v>
      </c>
      <c r="I97" s="52" t="s">
        <v>2419</v>
      </c>
    </row>
    <row r="98" spans="1:9" x14ac:dyDescent="0.25">
      <c r="A98" s="51" t="s">
        <v>2422</v>
      </c>
      <c r="B98" s="52">
        <v>149</v>
      </c>
      <c r="C98" s="52">
        <v>100</v>
      </c>
      <c r="D98" s="52">
        <f t="shared" ref="D98:D112" si="38">SUM(B98+C98)</f>
        <v>249</v>
      </c>
      <c r="E98" s="52">
        <f t="shared" ref="E98:E111" si="39">357/15</f>
        <v>23.8</v>
      </c>
      <c r="G98" s="51" t="s">
        <v>2387</v>
      </c>
      <c r="H98" s="58">
        <f>_xlfn.CHISQ.TEST(D97:D111,E97:E111)</f>
        <v>0</v>
      </c>
      <c r="I98" s="52" t="s">
        <v>2401</v>
      </c>
    </row>
    <row r="99" spans="1:9" x14ac:dyDescent="0.25">
      <c r="A99" s="51" t="s">
        <v>2423</v>
      </c>
      <c r="B99" s="52">
        <v>4</v>
      </c>
      <c r="C99" s="52">
        <v>1</v>
      </c>
      <c r="D99" s="52">
        <f t="shared" si="38"/>
        <v>5</v>
      </c>
      <c r="E99" s="52">
        <f t="shared" si="39"/>
        <v>23.8</v>
      </c>
    </row>
    <row r="100" spans="1:9" x14ac:dyDescent="0.25">
      <c r="A100" s="51" t="s">
        <v>2424</v>
      </c>
      <c r="B100" s="52">
        <v>44</v>
      </c>
      <c r="C100" s="52">
        <v>34</v>
      </c>
      <c r="D100" s="52">
        <f t="shared" si="38"/>
        <v>78</v>
      </c>
      <c r="E100" s="52">
        <f t="shared" si="39"/>
        <v>23.8</v>
      </c>
    </row>
    <row r="101" spans="1:9" x14ac:dyDescent="0.25">
      <c r="A101" s="51" t="s">
        <v>2425</v>
      </c>
      <c r="B101" s="52">
        <v>33</v>
      </c>
      <c r="C101" s="52">
        <v>24</v>
      </c>
      <c r="D101" s="52">
        <f t="shared" si="38"/>
        <v>57</v>
      </c>
      <c r="E101" s="52">
        <f t="shared" si="39"/>
        <v>23.8</v>
      </c>
    </row>
    <row r="102" spans="1:9" x14ac:dyDescent="0.25">
      <c r="A102" s="51" t="s">
        <v>2426</v>
      </c>
      <c r="B102" s="52">
        <v>8</v>
      </c>
      <c r="C102" s="52">
        <v>5</v>
      </c>
      <c r="D102" s="52">
        <f t="shared" si="38"/>
        <v>13</v>
      </c>
      <c r="E102" s="52">
        <f t="shared" si="39"/>
        <v>23.8</v>
      </c>
    </row>
    <row r="103" spans="1:9" x14ac:dyDescent="0.25">
      <c r="A103" s="51" t="s">
        <v>2427</v>
      </c>
      <c r="B103" s="52">
        <v>52</v>
      </c>
      <c r="C103" s="52">
        <v>27</v>
      </c>
      <c r="D103" s="52">
        <f t="shared" si="38"/>
        <v>79</v>
      </c>
      <c r="E103" s="52">
        <f t="shared" si="39"/>
        <v>23.8</v>
      </c>
    </row>
    <row r="104" spans="1:9" x14ac:dyDescent="0.25">
      <c r="A104" s="51" t="s">
        <v>2428</v>
      </c>
      <c r="B104" s="52">
        <v>64</v>
      </c>
      <c r="C104" s="52">
        <v>61</v>
      </c>
      <c r="D104" s="52">
        <f t="shared" si="38"/>
        <v>125</v>
      </c>
      <c r="E104" s="52">
        <f t="shared" si="39"/>
        <v>23.8</v>
      </c>
    </row>
    <row r="105" spans="1:9" x14ac:dyDescent="0.25">
      <c r="A105" s="51" t="s">
        <v>2429</v>
      </c>
      <c r="B105" s="52">
        <v>13</v>
      </c>
      <c r="C105" s="52">
        <v>9</v>
      </c>
      <c r="D105" s="52">
        <f t="shared" si="38"/>
        <v>22</v>
      </c>
      <c r="E105" s="52">
        <f t="shared" si="39"/>
        <v>23.8</v>
      </c>
    </row>
    <row r="106" spans="1:9" x14ac:dyDescent="0.25">
      <c r="A106" s="51" t="s">
        <v>2430</v>
      </c>
      <c r="B106" s="52">
        <v>23</v>
      </c>
      <c r="C106" s="52">
        <v>34</v>
      </c>
      <c r="D106" s="52">
        <f t="shared" si="38"/>
        <v>57</v>
      </c>
      <c r="E106" s="52">
        <f t="shared" si="39"/>
        <v>23.8</v>
      </c>
    </row>
    <row r="107" spans="1:9" x14ac:dyDescent="0.25">
      <c r="A107" s="51" t="s">
        <v>2431</v>
      </c>
      <c r="B107" s="52">
        <v>62</v>
      </c>
      <c r="C107" s="52">
        <v>29</v>
      </c>
      <c r="D107" s="52">
        <f t="shared" si="38"/>
        <v>91</v>
      </c>
      <c r="E107" s="52">
        <f t="shared" si="39"/>
        <v>23.8</v>
      </c>
    </row>
    <row r="108" spans="1:9" x14ac:dyDescent="0.25">
      <c r="A108" s="51" t="s">
        <v>2432</v>
      </c>
      <c r="B108" s="52">
        <v>44</v>
      </c>
      <c r="C108" s="52">
        <v>29</v>
      </c>
      <c r="D108" s="52">
        <f t="shared" si="38"/>
        <v>73</v>
      </c>
      <c r="E108" s="52">
        <f t="shared" si="39"/>
        <v>23.8</v>
      </c>
    </row>
    <row r="109" spans="1:9" x14ac:dyDescent="0.25">
      <c r="A109" s="51" t="s">
        <v>2433</v>
      </c>
      <c r="B109" s="52">
        <v>8</v>
      </c>
      <c r="C109" s="52">
        <v>3</v>
      </c>
      <c r="D109" s="52">
        <f t="shared" si="38"/>
        <v>11</v>
      </c>
      <c r="E109" s="52">
        <f t="shared" si="39"/>
        <v>23.8</v>
      </c>
    </row>
    <row r="110" spans="1:9" x14ac:dyDescent="0.25">
      <c r="A110" s="51" t="s">
        <v>2434</v>
      </c>
      <c r="B110" s="52">
        <v>14</v>
      </c>
      <c r="C110" s="52">
        <v>5</v>
      </c>
      <c r="D110" s="52">
        <f t="shared" si="38"/>
        <v>19</v>
      </c>
      <c r="E110" s="52">
        <f t="shared" si="39"/>
        <v>23.8</v>
      </c>
    </row>
    <row r="111" spans="1:9" x14ac:dyDescent="0.25">
      <c r="A111" s="51" t="s">
        <v>2411</v>
      </c>
      <c r="B111" s="52">
        <v>74</v>
      </c>
      <c r="C111" s="52">
        <v>55</v>
      </c>
      <c r="D111" s="52">
        <f t="shared" si="38"/>
        <v>129</v>
      </c>
      <c r="E111" s="52">
        <f t="shared" si="39"/>
        <v>23.8</v>
      </c>
    </row>
    <row r="112" spans="1:9" x14ac:dyDescent="0.25">
      <c r="A112" s="51" t="s">
        <v>2456</v>
      </c>
      <c r="B112" s="52">
        <v>213</v>
      </c>
      <c r="C112" s="52">
        <v>144</v>
      </c>
      <c r="D112" s="52">
        <f t="shared" si="38"/>
        <v>357</v>
      </c>
    </row>
    <row r="114" spans="1:4" ht="18.75" x14ac:dyDescent="0.3">
      <c r="A114" s="16" t="s">
        <v>2399</v>
      </c>
      <c r="B114" s="51" t="s">
        <v>2385</v>
      </c>
      <c r="C114" s="51" t="s">
        <v>2386</v>
      </c>
      <c r="D114" s="51" t="s">
        <v>2387</v>
      </c>
    </row>
    <row r="115" spans="1:4" x14ac:dyDescent="0.25">
      <c r="A115" s="51" t="s">
        <v>2421</v>
      </c>
      <c r="B115" s="52">
        <f>$D97*B$112/$D$112</f>
        <v>65.033613445378151</v>
      </c>
      <c r="C115" s="52">
        <f>$D97*C$112/$D$112</f>
        <v>43.966386554621849</v>
      </c>
      <c r="D115" s="52">
        <f>SUM(B115+C115)</f>
        <v>109</v>
      </c>
    </row>
    <row r="116" spans="1:4" x14ac:dyDescent="0.25">
      <c r="A116" s="51" t="s">
        <v>2422</v>
      </c>
      <c r="B116" s="52">
        <f t="shared" ref="B116:C129" si="40">$D98*B$112/$D$112</f>
        <v>148.56302521008402</v>
      </c>
      <c r="C116" s="52">
        <f t="shared" si="40"/>
        <v>100.43697478991596</v>
      </c>
      <c r="D116" s="52">
        <f t="shared" ref="D116:D130" si="41">SUM(B116+C116)</f>
        <v>249</v>
      </c>
    </row>
    <row r="117" spans="1:4" x14ac:dyDescent="0.25">
      <c r="A117" s="51" t="s">
        <v>2423</v>
      </c>
      <c r="B117" s="52">
        <f t="shared" si="40"/>
        <v>2.9831932773109244</v>
      </c>
      <c r="C117" s="52">
        <f t="shared" si="40"/>
        <v>2.0168067226890756</v>
      </c>
      <c r="D117" s="52">
        <f t="shared" si="41"/>
        <v>5</v>
      </c>
    </row>
    <row r="118" spans="1:4" x14ac:dyDescent="0.25">
      <c r="A118" s="51" t="s">
        <v>2424</v>
      </c>
      <c r="B118" s="52">
        <f t="shared" si="40"/>
        <v>46.537815126050418</v>
      </c>
      <c r="C118" s="52">
        <f t="shared" si="40"/>
        <v>31.462184873949578</v>
      </c>
      <c r="D118" s="52">
        <f t="shared" si="41"/>
        <v>78</v>
      </c>
    </row>
    <row r="119" spans="1:4" x14ac:dyDescent="0.25">
      <c r="A119" s="51" t="s">
        <v>2425</v>
      </c>
      <c r="B119" s="52">
        <f t="shared" si="40"/>
        <v>34.008403361344541</v>
      </c>
      <c r="C119" s="52">
        <f t="shared" si="40"/>
        <v>22.991596638655462</v>
      </c>
      <c r="D119" s="52">
        <f t="shared" si="41"/>
        <v>57</v>
      </c>
    </row>
    <row r="120" spans="1:4" x14ac:dyDescent="0.25">
      <c r="A120" s="51" t="s">
        <v>2426</v>
      </c>
      <c r="B120" s="52">
        <f t="shared" si="40"/>
        <v>7.7563025210084033</v>
      </c>
      <c r="C120" s="52">
        <f t="shared" si="40"/>
        <v>5.2436974789915967</v>
      </c>
      <c r="D120" s="52">
        <f t="shared" si="41"/>
        <v>13</v>
      </c>
    </row>
    <row r="121" spans="1:4" x14ac:dyDescent="0.25">
      <c r="A121" s="51" t="s">
        <v>2427</v>
      </c>
      <c r="B121" s="52">
        <f t="shared" si="40"/>
        <v>47.134453781512605</v>
      </c>
      <c r="C121" s="52">
        <f t="shared" si="40"/>
        <v>31.865546218487395</v>
      </c>
      <c r="D121" s="52">
        <f t="shared" si="41"/>
        <v>79</v>
      </c>
    </row>
    <row r="122" spans="1:4" x14ac:dyDescent="0.25">
      <c r="A122" s="51" t="s">
        <v>2428</v>
      </c>
      <c r="B122" s="52">
        <f t="shared" si="40"/>
        <v>74.579831932773104</v>
      </c>
      <c r="C122" s="52">
        <f t="shared" si="40"/>
        <v>50.420168067226889</v>
      </c>
      <c r="D122" s="52">
        <f t="shared" si="41"/>
        <v>125</v>
      </c>
    </row>
    <row r="123" spans="1:4" x14ac:dyDescent="0.25">
      <c r="A123" s="51" t="s">
        <v>2429</v>
      </c>
      <c r="B123" s="52">
        <f t="shared" si="40"/>
        <v>13.126050420168067</v>
      </c>
      <c r="C123" s="52">
        <f t="shared" si="40"/>
        <v>8.8739495798319332</v>
      </c>
      <c r="D123" s="52">
        <f t="shared" si="41"/>
        <v>22</v>
      </c>
    </row>
    <row r="124" spans="1:4" x14ac:dyDescent="0.25">
      <c r="A124" s="51" t="s">
        <v>2430</v>
      </c>
      <c r="B124" s="52">
        <f t="shared" si="40"/>
        <v>34.008403361344541</v>
      </c>
      <c r="C124" s="52">
        <f t="shared" si="40"/>
        <v>22.991596638655462</v>
      </c>
      <c r="D124" s="52">
        <f t="shared" si="41"/>
        <v>57</v>
      </c>
    </row>
    <row r="125" spans="1:4" x14ac:dyDescent="0.25">
      <c r="A125" s="51" t="s">
        <v>2431</v>
      </c>
      <c r="B125" s="52">
        <f t="shared" si="40"/>
        <v>54.294117647058826</v>
      </c>
      <c r="C125" s="52">
        <f t="shared" si="40"/>
        <v>36.705882352941174</v>
      </c>
      <c r="D125" s="52">
        <f t="shared" si="41"/>
        <v>91</v>
      </c>
    </row>
    <row r="126" spans="1:4" x14ac:dyDescent="0.25">
      <c r="A126" s="51" t="s">
        <v>2432</v>
      </c>
      <c r="B126" s="52">
        <f t="shared" si="40"/>
        <v>43.554621848739494</v>
      </c>
      <c r="C126" s="52">
        <f t="shared" si="40"/>
        <v>29.445378151260503</v>
      </c>
      <c r="D126" s="52">
        <f t="shared" si="41"/>
        <v>73</v>
      </c>
    </row>
    <row r="127" spans="1:4" x14ac:dyDescent="0.25">
      <c r="A127" s="51" t="s">
        <v>2433</v>
      </c>
      <c r="B127" s="52">
        <f t="shared" si="40"/>
        <v>6.5630252100840334</v>
      </c>
      <c r="C127" s="52">
        <f t="shared" si="40"/>
        <v>4.4369747899159666</v>
      </c>
      <c r="D127" s="52">
        <f t="shared" si="41"/>
        <v>11</v>
      </c>
    </row>
    <row r="128" spans="1:4" x14ac:dyDescent="0.25">
      <c r="A128" s="51" t="s">
        <v>2434</v>
      </c>
      <c r="B128" s="52">
        <f t="shared" si="40"/>
        <v>11.336134453781513</v>
      </c>
      <c r="C128" s="52">
        <f t="shared" si="40"/>
        <v>7.6638655462184877</v>
      </c>
      <c r="D128" s="52">
        <f t="shared" si="41"/>
        <v>19</v>
      </c>
    </row>
    <row r="129" spans="1:9" x14ac:dyDescent="0.25">
      <c r="A129" s="51" t="s">
        <v>2411</v>
      </c>
      <c r="B129" s="52">
        <f t="shared" si="40"/>
        <v>76.966386554621849</v>
      </c>
      <c r="C129" s="52">
        <f t="shared" si="40"/>
        <v>52.033613445378151</v>
      </c>
      <c r="D129" s="52">
        <f t="shared" si="41"/>
        <v>129</v>
      </c>
    </row>
    <row r="130" spans="1:9" x14ac:dyDescent="0.25">
      <c r="A130" s="51" t="s">
        <v>2456</v>
      </c>
      <c r="B130" s="52">
        <v>213</v>
      </c>
      <c r="C130" s="52">
        <v>144</v>
      </c>
      <c r="D130" s="52">
        <f t="shared" si="41"/>
        <v>357</v>
      </c>
    </row>
    <row r="132" spans="1:9" ht="26.25" x14ac:dyDescent="0.4">
      <c r="A132" s="54" t="s">
        <v>2</v>
      </c>
    </row>
    <row r="134" spans="1:9" x14ac:dyDescent="0.25">
      <c r="A134" s="51" t="s">
        <v>2454</v>
      </c>
      <c r="B134" s="51" t="s">
        <v>2385</v>
      </c>
      <c r="C134" s="51" t="s">
        <v>2386</v>
      </c>
      <c r="D134" s="51" t="s">
        <v>2387</v>
      </c>
      <c r="E134" s="51" t="s">
        <v>2416</v>
      </c>
      <c r="H134" s="51" t="s">
        <v>2389</v>
      </c>
    </row>
    <row r="135" spans="1:9" x14ac:dyDescent="0.25">
      <c r="A135" s="51" t="s">
        <v>2435</v>
      </c>
      <c r="B135" s="52">
        <v>172</v>
      </c>
      <c r="C135" s="52">
        <v>115</v>
      </c>
      <c r="D135" s="52">
        <f>SUM(B135:C135)</f>
        <v>287</v>
      </c>
      <c r="E135" s="52">
        <f>357/2</f>
        <v>178.5</v>
      </c>
      <c r="G135" s="51" t="s">
        <v>2391</v>
      </c>
      <c r="H135" s="52">
        <f>_xlfn.CHISQ.TEST(B135:C136,B140:C141)</f>
        <v>0.5664727076609678</v>
      </c>
      <c r="I135" s="52" t="s">
        <v>2419</v>
      </c>
    </row>
    <row r="136" spans="1:9" x14ac:dyDescent="0.25">
      <c r="A136" s="51" t="s">
        <v>2436</v>
      </c>
      <c r="B136" s="52">
        <v>82</v>
      </c>
      <c r="C136" s="52">
        <v>61</v>
      </c>
      <c r="D136" s="52">
        <f t="shared" ref="D136:D137" si="42">SUM(B136:C136)</f>
        <v>143</v>
      </c>
      <c r="E136" s="52">
        <f>357/2</f>
        <v>178.5</v>
      </c>
    </row>
    <row r="137" spans="1:9" x14ac:dyDescent="0.25">
      <c r="A137" s="51" t="s">
        <v>2456</v>
      </c>
      <c r="B137" s="52">
        <v>213</v>
      </c>
      <c r="C137" s="52">
        <v>144</v>
      </c>
      <c r="D137" s="52">
        <f t="shared" si="42"/>
        <v>357</v>
      </c>
    </row>
    <row r="138" spans="1:9" x14ac:dyDescent="0.25">
      <c r="H138" s="51" t="s">
        <v>2420</v>
      </c>
    </row>
    <row r="139" spans="1:9" x14ac:dyDescent="0.25">
      <c r="A139" s="51" t="s">
        <v>2455</v>
      </c>
      <c r="B139" s="51" t="s">
        <v>2385</v>
      </c>
      <c r="C139" s="51" t="s">
        <v>2386</v>
      </c>
      <c r="D139" s="51" t="s">
        <v>2387</v>
      </c>
      <c r="G139" s="51" t="s">
        <v>2387</v>
      </c>
      <c r="H139" s="57">
        <f>_xlfn.CHISQ.TEST(D135:D136,E135:E136)</f>
        <v>1.2891589945085723E-17</v>
      </c>
      <c r="I139" s="52" t="s">
        <v>2401</v>
      </c>
    </row>
    <row r="140" spans="1:9" x14ac:dyDescent="0.25">
      <c r="A140" s="51" t="s">
        <v>2435</v>
      </c>
      <c r="B140" s="52">
        <f>$D135*B$137/$D$137</f>
        <v>171.23529411764707</v>
      </c>
      <c r="C140" s="52">
        <f>$D135*C$137/$D$137</f>
        <v>115.76470588235294</v>
      </c>
      <c r="D140" s="52">
        <f>SUM(B140:C140)</f>
        <v>287</v>
      </c>
    </row>
    <row r="141" spans="1:9" x14ac:dyDescent="0.25">
      <c r="A141" s="51" t="s">
        <v>2436</v>
      </c>
      <c r="B141" s="52">
        <f>$D136*B$137/$D$137</f>
        <v>85.319327731092443</v>
      </c>
      <c r="C141" s="52">
        <f>$D136*C$137/$D$137</f>
        <v>57.680672268907564</v>
      </c>
      <c r="D141" s="52">
        <f t="shared" ref="D141:D142" si="43">SUM(B141:C141)</f>
        <v>143</v>
      </c>
    </row>
    <row r="142" spans="1:9" x14ac:dyDescent="0.25">
      <c r="A142" s="51" t="s">
        <v>2456</v>
      </c>
      <c r="B142" s="52">
        <v>213</v>
      </c>
      <c r="C142" s="52">
        <v>144</v>
      </c>
      <c r="D142" s="52">
        <f t="shared" si="43"/>
        <v>357</v>
      </c>
    </row>
    <row r="146" spans="1:9" ht="26.25" x14ac:dyDescent="0.4">
      <c r="A146" s="54" t="s">
        <v>2437</v>
      </c>
    </row>
    <row r="148" spans="1:9" x14ac:dyDescent="0.25">
      <c r="A148" s="51" t="s">
        <v>2454</v>
      </c>
      <c r="B148" s="51" t="s">
        <v>2385</v>
      </c>
      <c r="C148" s="51" t="s">
        <v>2386</v>
      </c>
      <c r="D148" s="51" t="s">
        <v>2387</v>
      </c>
      <c r="E148" s="51" t="s">
        <v>2416</v>
      </c>
      <c r="H148" s="51" t="s">
        <v>2389</v>
      </c>
    </row>
    <row r="149" spans="1:9" x14ac:dyDescent="0.25">
      <c r="A149" s="51" t="s">
        <v>2438</v>
      </c>
      <c r="B149" s="52">
        <v>64</v>
      </c>
      <c r="C149" s="52">
        <v>27</v>
      </c>
      <c r="D149" s="52">
        <f t="shared" ref="D149:D156" si="44">SUM(B149:C149)</f>
        <v>91</v>
      </c>
      <c r="E149" s="52">
        <f>287/7</f>
        <v>41</v>
      </c>
      <c r="G149" s="51" t="s">
        <v>2391</v>
      </c>
      <c r="H149" s="60">
        <f>_xlfn.CHISQ.TEST(D149:D163,E149:E163)</f>
        <v>4.9447790998765422E-49</v>
      </c>
      <c r="I149" s="52" t="s">
        <v>2401</v>
      </c>
    </row>
    <row r="150" spans="1:9" x14ac:dyDescent="0.25">
      <c r="A150" s="51" t="s">
        <v>2439</v>
      </c>
      <c r="B150" s="52">
        <v>3</v>
      </c>
      <c r="C150" s="52">
        <v>1</v>
      </c>
      <c r="D150" s="52">
        <f t="shared" si="44"/>
        <v>4</v>
      </c>
      <c r="E150" s="52">
        <f t="shared" ref="E150:E155" si="45">287/7</f>
        <v>41</v>
      </c>
      <c r="G150" s="51" t="s">
        <v>2387</v>
      </c>
      <c r="H150" s="60">
        <f>_xlfn.CHISQ.TEST(D149:D155,E149:E155)</f>
        <v>5.341655992301904E-55</v>
      </c>
      <c r="I150" s="52" t="s">
        <v>2401</v>
      </c>
    </row>
    <row r="151" spans="1:9" x14ac:dyDescent="0.25">
      <c r="A151" s="51" t="s">
        <v>2440</v>
      </c>
      <c r="B151" s="52">
        <v>21</v>
      </c>
      <c r="C151" s="52">
        <v>16</v>
      </c>
      <c r="D151" s="52">
        <f t="shared" si="44"/>
        <v>37</v>
      </c>
      <c r="E151" s="52">
        <f t="shared" si="45"/>
        <v>41</v>
      </c>
    </row>
    <row r="152" spans="1:9" x14ac:dyDescent="0.25">
      <c r="A152" s="51" t="s">
        <v>393</v>
      </c>
      <c r="B152" s="52">
        <v>72</v>
      </c>
      <c r="C152" s="52">
        <v>37</v>
      </c>
      <c r="D152" s="52">
        <f t="shared" si="44"/>
        <v>109</v>
      </c>
      <c r="E152" s="52">
        <f t="shared" si="45"/>
        <v>41</v>
      </c>
    </row>
    <row r="153" spans="1:9" x14ac:dyDescent="0.25">
      <c r="A153" s="51" t="s">
        <v>394</v>
      </c>
      <c r="B153" s="52">
        <v>16</v>
      </c>
      <c r="C153" s="52">
        <v>4</v>
      </c>
      <c r="D153" s="52">
        <f t="shared" si="44"/>
        <v>20</v>
      </c>
      <c r="E153" s="52">
        <f t="shared" si="45"/>
        <v>41</v>
      </c>
    </row>
    <row r="154" spans="1:9" x14ac:dyDescent="0.25">
      <c r="A154" s="51" t="s">
        <v>422</v>
      </c>
      <c r="B154" s="52">
        <v>47</v>
      </c>
      <c r="C154" s="52">
        <v>31</v>
      </c>
      <c r="D154" s="52">
        <f t="shared" si="44"/>
        <v>78</v>
      </c>
      <c r="E154" s="52">
        <f t="shared" si="45"/>
        <v>41</v>
      </c>
    </row>
    <row r="155" spans="1:9" x14ac:dyDescent="0.25">
      <c r="A155" s="51" t="s">
        <v>2441</v>
      </c>
      <c r="B155" s="52">
        <v>10</v>
      </c>
      <c r="C155" s="52">
        <v>5</v>
      </c>
      <c r="D155" s="52">
        <f t="shared" si="44"/>
        <v>15</v>
      </c>
      <c r="E155" s="52">
        <f t="shared" si="45"/>
        <v>41</v>
      </c>
    </row>
    <row r="156" spans="1:9" x14ac:dyDescent="0.25">
      <c r="A156" s="51" t="s">
        <v>2387</v>
      </c>
      <c r="B156" s="52">
        <v>172</v>
      </c>
      <c r="C156" s="52">
        <v>115</v>
      </c>
      <c r="D156" s="52">
        <f t="shared" si="44"/>
        <v>287</v>
      </c>
    </row>
    <row r="158" spans="1:9" x14ac:dyDescent="0.25">
      <c r="A158" s="51" t="s">
        <v>2455</v>
      </c>
      <c r="B158" s="51" t="s">
        <v>2385</v>
      </c>
      <c r="C158" s="51" t="s">
        <v>2386</v>
      </c>
      <c r="D158" s="51" t="s">
        <v>2387</v>
      </c>
    </row>
    <row r="159" spans="1:9" x14ac:dyDescent="0.25">
      <c r="A159" s="51" t="s">
        <v>2438</v>
      </c>
      <c r="B159" s="52">
        <f>$D149*B$156/$D$156</f>
        <v>54.536585365853661</v>
      </c>
      <c r="C159" s="52">
        <f>$D149*C$156/$D$156</f>
        <v>36.463414634146339</v>
      </c>
      <c r="D159" s="52">
        <f t="shared" ref="D159:D166" si="46">SUM(B159:C159)</f>
        <v>91</v>
      </c>
    </row>
    <row r="160" spans="1:9" x14ac:dyDescent="0.25">
      <c r="A160" s="51" t="s">
        <v>2439</v>
      </c>
      <c r="B160" s="52">
        <f t="shared" ref="B160:C160" si="47">$D150*B$156/$D$156</f>
        <v>2.3972125435540068</v>
      </c>
      <c r="C160" s="52">
        <f t="shared" si="47"/>
        <v>1.602787456445993</v>
      </c>
      <c r="D160" s="52">
        <f t="shared" si="46"/>
        <v>4</v>
      </c>
    </row>
    <row r="161" spans="1:9" x14ac:dyDescent="0.25">
      <c r="A161" s="51" t="s">
        <v>2440</v>
      </c>
      <c r="B161" s="52">
        <f t="shared" ref="B161:C161" si="48">$D151*B$156/$D$156</f>
        <v>22.174216027874564</v>
      </c>
      <c r="C161" s="52">
        <f t="shared" si="48"/>
        <v>14.825783972125436</v>
      </c>
      <c r="D161" s="52">
        <f t="shared" si="46"/>
        <v>37</v>
      </c>
    </row>
    <row r="162" spans="1:9" x14ac:dyDescent="0.25">
      <c r="A162" s="51" t="s">
        <v>393</v>
      </c>
      <c r="B162" s="52">
        <f t="shared" ref="B162:C162" si="49">$D152*B$156/$D$156</f>
        <v>65.324041811846683</v>
      </c>
      <c r="C162" s="52">
        <f t="shared" si="49"/>
        <v>43.675958188153309</v>
      </c>
      <c r="D162" s="52">
        <f t="shared" si="46"/>
        <v>109</v>
      </c>
    </row>
    <row r="163" spans="1:9" x14ac:dyDescent="0.25">
      <c r="A163" s="51" t="s">
        <v>394</v>
      </c>
      <c r="B163" s="52">
        <f t="shared" ref="B163:C163" si="50">$D153*B$156/$D$156</f>
        <v>11.986062717770034</v>
      </c>
      <c r="C163" s="52">
        <f t="shared" si="50"/>
        <v>8.0139372822299659</v>
      </c>
      <c r="D163" s="52">
        <f t="shared" si="46"/>
        <v>20</v>
      </c>
    </row>
    <row r="164" spans="1:9" x14ac:dyDescent="0.25">
      <c r="A164" s="51" t="s">
        <v>422</v>
      </c>
      <c r="B164" s="52">
        <f t="shared" ref="B164:C164" si="51">$D154*B$156/$D$156</f>
        <v>46.745644599303134</v>
      </c>
      <c r="C164" s="52">
        <f t="shared" si="51"/>
        <v>31.254355400696863</v>
      </c>
      <c r="D164" s="52">
        <f t="shared" si="46"/>
        <v>78</v>
      </c>
    </row>
    <row r="165" spans="1:9" x14ac:dyDescent="0.25">
      <c r="A165" s="51" t="s">
        <v>2441</v>
      </c>
      <c r="B165" s="52">
        <f t="shared" ref="B165:C165" si="52">$D155*B$156/$D$156</f>
        <v>8.989547038327526</v>
      </c>
      <c r="C165" s="52">
        <f t="shared" si="52"/>
        <v>6.010452961672474</v>
      </c>
      <c r="D165" s="52">
        <f t="shared" si="46"/>
        <v>15</v>
      </c>
    </row>
    <row r="166" spans="1:9" x14ac:dyDescent="0.25">
      <c r="A166" s="51" t="s">
        <v>2387</v>
      </c>
      <c r="B166" s="52">
        <v>172</v>
      </c>
      <c r="C166" s="52">
        <v>115</v>
      </c>
      <c r="D166" s="52">
        <f t="shared" si="46"/>
        <v>287</v>
      </c>
    </row>
    <row r="168" spans="1:9" ht="26.25" x14ac:dyDescent="0.4">
      <c r="A168" s="54" t="s">
        <v>2442</v>
      </c>
    </row>
    <row r="170" spans="1:9" x14ac:dyDescent="0.25">
      <c r="A170" s="51" t="s">
        <v>2454</v>
      </c>
      <c r="B170" s="51" t="s">
        <v>2385</v>
      </c>
      <c r="C170" s="51" t="s">
        <v>2386</v>
      </c>
      <c r="D170" s="51" t="s">
        <v>2387</v>
      </c>
      <c r="E170" s="51" t="s">
        <v>2416</v>
      </c>
    </row>
    <row r="171" spans="1:9" x14ac:dyDescent="0.25">
      <c r="A171" s="51" t="s">
        <v>400</v>
      </c>
      <c r="B171" s="52">
        <v>49</v>
      </c>
      <c r="C171" s="52">
        <v>21</v>
      </c>
      <c r="D171" s="52">
        <f>SUM(B171:C171)</f>
        <v>70</v>
      </c>
      <c r="E171" s="52">
        <f>261/24</f>
        <v>10.875</v>
      </c>
      <c r="H171" s="51" t="s">
        <v>2389</v>
      </c>
    </row>
    <row r="172" spans="1:9" x14ac:dyDescent="0.25">
      <c r="A172" s="51" t="s">
        <v>2443</v>
      </c>
      <c r="B172" s="52">
        <v>9</v>
      </c>
      <c r="C172" s="52">
        <v>4</v>
      </c>
      <c r="D172" s="52">
        <f t="shared" ref="D172:D194" si="53">SUM(B172:C172)</f>
        <v>13</v>
      </c>
      <c r="E172" s="52">
        <f t="shared" ref="E172:E194" si="54">261/24</f>
        <v>10.875</v>
      </c>
      <c r="G172" s="51" t="s">
        <v>2391</v>
      </c>
      <c r="H172" s="60">
        <f>_xlfn.CHISQ.TEST(B171:C194,B198:C221)</f>
        <v>0.21168697305585807</v>
      </c>
      <c r="I172" s="52" t="s">
        <v>2419</v>
      </c>
    </row>
    <row r="173" spans="1:9" x14ac:dyDescent="0.25">
      <c r="A173" s="51" t="s">
        <v>470</v>
      </c>
      <c r="B173" s="52">
        <v>6</v>
      </c>
      <c r="C173" s="52">
        <v>2</v>
      </c>
      <c r="D173" s="52">
        <f t="shared" si="53"/>
        <v>8</v>
      </c>
      <c r="E173" s="52">
        <f t="shared" si="54"/>
        <v>10.875</v>
      </c>
      <c r="G173" s="51" t="s">
        <v>2387</v>
      </c>
      <c r="H173" s="60">
        <f>_xlfn.CHISQ.TEST(D172:D178,E172:E178)</f>
        <v>5.556085975436006E-20</v>
      </c>
      <c r="I173" s="52" t="s">
        <v>2401</v>
      </c>
    </row>
    <row r="174" spans="1:9" x14ac:dyDescent="0.25">
      <c r="A174" s="51" t="s">
        <v>461</v>
      </c>
      <c r="B174" s="52">
        <v>33</v>
      </c>
      <c r="C174" s="52">
        <v>7</v>
      </c>
      <c r="D174" s="52">
        <f t="shared" si="53"/>
        <v>40</v>
      </c>
      <c r="E174" s="52">
        <f t="shared" si="54"/>
        <v>10.875</v>
      </c>
    </row>
    <row r="175" spans="1:9" x14ac:dyDescent="0.25">
      <c r="A175" s="51" t="s">
        <v>484</v>
      </c>
      <c r="B175" s="52">
        <v>17</v>
      </c>
      <c r="C175" s="52">
        <v>7</v>
      </c>
      <c r="D175" s="52">
        <f t="shared" si="53"/>
        <v>24</v>
      </c>
      <c r="E175" s="52">
        <f t="shared" si="54"/>
        <v>10.875</v>
      </c>
    </row>
    <row r="176" spans="1:9" x14ac:dyDescent="0.25">
      <c r="A176" s="51" t="s">
        <v>402</v>
      </c>
      <c r="B176" s="52">
        <v>3</v>
      </c>
      <c r="C176" s="52">
        <v>1</v>
      </c>
      <c r="D176" s="52">
        <f t="shared" si="53"/>
        <v>4</v>
      </c>
      <c r="E176" s="52">
        <f t="shared" si="54"/>
        <v>10.875</v>
      </c>
    </row>
    <row r="177" spans="1:5" x14ac:dyDescent="0.25">
      <c r="A177" s="51" t="s">
        <v>411</v>
      </c>
      <c r="B177" s="52">
        <v>3</v>
      </c>
      <c r="C177" s="52">
        <v>6</v>
      </c>
      <c r="D177" s="52">
        <f t="shared" si="53"/>
        <v>9</v>
      </c>
      <c r="E177" s="52">
        <f t="shared" si="54"/>
        <v>10.875</v>
      </c>
    </row>
    <row r="178" spans="1:5" x14ac:dyDescent="0.25">
      <c r="A178" s="51" t="s">
        <v>417</v>
      </c>
      <c r="B178" s="52">
        <v>13</v>
      </c>
      <c r="C178" s="52">
        <v>4</v>
      </c>
      <c r="D178" s="52">
        <f t="shared" si="53"/>
        <v>17</v>
      </c>
      <c r="E178" s="52">
        <f t="shared" si="54"/>
        <v>10.875</v>
      </c>
    </row>
    <row r="179" spans="1:5" x14ac:dyDescent="0.25">
      <c r="A179" s="51" t="s">
        <v>2444</v>
      </c>
      <c r="B179" s="52">
        <v>4</v>
      </c>
      <c r="C179" s="52">
        <v>1</v>
      </c>
      <c r="D179" s="52">
        <f t="shared" si="53"/>
        <v>5</v>
      </c>
      <c r="E179" s="52">
        <f t="shared" si="54"/>
        <v>10.875</v>
      </c>
    </row>
    <row r="180" spans="1:5" x14ac:dyDescent="0.25">
      <c r="A180" s="51" t="s">
        <v>447</v>
      </c>
      <c r="B180" s="52">
        <v>2</v>
      </c>
      <c r="C180" s="52">
        <v>4</v>
      </c>
      <c r="D180" s="52">
        <f t="shared" si="53"/>
        <v>6</v>
      </c>
      <c r="E180" s="52">
        <f t="shared" si="54"/>
        <v>10.875</v>
      </c>
    </row>
    <row r="181" spans="1:5" x14ac:dyDescent="0.25">
      <c r="A181" s="51" t="s">
        <v>2445</v>
      </c>
      <c r="B181" s="52">
        <v>12</v>
      </c>
      <c r="C181" s="52">
        <v>4</v>
      </c>
      <c r="D181" s="52">
        <f t="shared" si="53"/>
        <v>16</v>
      </c>
      <c r="E181" s="52">
        <f t="shared" si="54"/>
        <v>10.875</v>
      </c>
    </row>
    <row r="182" spans="1:5" x14ac:dyDescent="0.25">
      <c r="A182" s="51" t="s">
        <v>2446</v>
      </c>
      <c r="B182" s="52">
        <v>5</v>
      </c>
      <c r="C182" s="52">
        <v>1</v>
      </c>
      <c r="D182" s="52">
        <f t="shared" si="53"/>
        <v>6</v>
      </c>
      <c r="E182" s="52">
        <f t="shared" si="54"/>
        <v>10.875</v>
      </c>
    </row>
    <row r="183" spans="1:5" x14ac:dyDescent="0.25">
      <c r="A183" s="51" t="s">
        <v>2447</v>
      </c>
      <c r="B183" s="52">
        <v>31</v>
      </c>
      <c r="C183" s="52">
        <v>13</v>
      </c>
      <c r="D183" s="52">
        <f t="shared" si="53"/>
        <v>44</v>
      </c>
      <c r="E183" s="52">
        <f t="shared" si="54"/>
        <v>10.875</v>
      </c>
    </row>
    <row r="184" spans="1:5" x14ac:dyDescent="0.25">
      <c r="A184" s="51" t="s">
        <v>2448</v>
      </c>
      <c r="B184" s="52">
        <v>1</v>
      </c>
      <c r="C184" s="52">
        <v>0</v>
      </c>
      <c r="D184" s="52">
        <f t="shared" si="53"/>
        <v>1</v>
      </c>
      <c r="E184" s="52">
        <f t="shared" si="54"/>
        <v>10.875</v>
      </c>
    </row>
    <row r="185" spans="1:5" x14ac:dyDescent="0.25">
      <c r="A185" s="51" t="s">
        <v>2449</v>
      </c>
      <c r="B185" s="52">
        <v>6</v>
      </c>
      <c r="C185" s="52">
        <v>6</v>
      </c>
      <c r="D185" s="52">
        <f t="shared" si="53"/>
        <v>12</v>
      </c>
      <c r="E185" s="52">
        <f t="shared" si="54"/>
        <v>10.875</v>
      </c>
    </row>
    <row r="186" spans="1:5" x14ac:dyDescent="0.25">
      <c r="A186" s="51" t="s">
        <v>820</v>
      </c>
      <c r="B186" s="52">
        <v>8</v>
      </c>
      <c r="C186" s="52">
        <v>1</v>
      </c>
      <c r="D186" s="52">
        <f t="shared" si="53"/>
        <v>9</v>
      </c>
      <c r="E186" s="52">
        <f t="shared" si="54"/>
        <v>10.875</v>
      </c>
    </row>
    <row r="187" spans="1:5" x14ac:dyDescent="0.25">
      <c r="A187" s="51" t="s">
        <v>2450</v>
      </c>
      <c r="B187" s="52">
        <v>1</v>
      </c>
      <c r="C187" s="52">
        <v>0</v>
      </c>
      <c r="D187" s="52">
        <f t="shared" si="53"/>
        <v>1</v>
      </c>
      <c r="E187" s="52">
        <f t="shared" si="54"/>
        <v>10.875</v>
      </c>
    </row>
    <row r="188" spans="1:5" x14ac:dyDescent="0.25">
      <c r="A188" s="51" t="s">
        <v>2451</v>
      </c>
      <c r="B188" s="52">
        <v>2</v>
      </c>
      <c r="C188" s="52">
        <v>2</v>
      </c>
      <c r="D188" s="52">
        <f t="shared" si="53"/>
        <v>4</v>
      </c>
      <c r="E188" s="52">
        <f t="shared" si="54"/>
        <v>10.875</v>
      </c>
    </row>
    <row r="189" spans="1:5" x14ac:dyDescent="0.25">
      <c r="A189" s="51" t="s">
        <v>2452</v>
      </c>
      <c r="B189" s="52">
        <v>25</v>
      </c>
      <c r="C189" s="52">
        <v>4</v>
      </c>
      <c r="D189" s="52">
        <f t="shared" si="53"/>
        <v>29</v>
      </c>
      <c r="E189" s="52">
        <f t="shared" si="54"/>
        <v>10.875</v>
      </c>
    </row>
    <row r="190" spans="1:5" x14ac:dyDescent="0.25">
      <c r="A190" s="51" t="s">
        <v>2453</v>
      </c>
      <c r="B190" s="52">
        <v>4</v>
      </c>
      <c r="C190" s="52">
        <v>1</v>
      </c>
      <c r="D190" s="52">
        <f t="shared" si="53"/>
        <v>5</v>
      </c>
      <c r="E190" s="52">
        <f t="shared" si="54"/>
        <v>10.875</v>
      </c>
    </row>
    <row r="191" spans="1:5" x14ac:dyDescent="0.25">
      <c r="A191" s="51" t="s">
        <v>393</v>
      </c>
      <c r="B191" s="52">
        <v>54</v>
      </c>
      <c r="C191" s="52">
        <v>30</v>
      </c>
      <c r="D191" s="52">
        <f t="shared" si="53"/>
        <v>84</v>
      </c>
      <c r="E191" s="52">
        <f t="shared" si="54"/>
        <v>10.875</v>
      </c>
    </row>
    <row r="192" spans="1:5" x14ac:dyDescent="0.25">
      <c r="A192" s="51" t="s">
        <v>414</v>
      </c>
      <c r="B192" s="52">
        <v>24</v>
      </c>
      <c r="C192" s="52">
        <v>8</v>
      </c>
      <c r="D192" s="52">
        <f t="shared" si="53"/>
        <v>32</v>
      </c>
      <c r="E192" s="52">
        <f t="shared" si="54"/>
        <v>10.875</v>
      </c>
    </row>
    <row r="193" spans="1:5" x14ac:dyDescent="0.25">
      <c r="A193" s="51" t="s">
        <v>399</v>
      </c>
      <c r="B193" s="52">
        <v>3</v>
      </c>
      <c r="C193" s="52">
        <v>0</v>
      </c>
      <c r="D193" s="52">
        <f t="shared" si="53"/>
        <v>3</v>
      </c>
      <c r="E193" s="52">
        <f t="shared" si="54"/>
        <v>10.875</v>
      </c>
    </row>
    <row r="194" spans="1:5" x14ac:dyDescent="0.25">
      <c r="A194" s="51" t="s">
        <v>394</v>
      </c>
      <c r="B194" s="52">
        <v>14</v>
      </c>
      <c r="C194" s="52">
        <v>5</v>
      </c>
      <c r="D194" s="52">
        <f t="shared" si="53"/>
        <v>19</v>
      </c>
      <c r="E194" s="52">
        <f t="shared" si="54"/>
        <v>10.875</v>
      </c>
    </row>
    <row r="195" spans="1:5" x14ac:dyDescent="0.25">
      <c r="A195" s="51" t="s">
        <v>2387</v>
      </c>
      <c r="B195" s="52">
        <f>SUM(B149:B153)</f>
        <v>176</v>
      </c>
      <c r="C195" s="52">
        <f>SUM(C149:C153)</f>
        <v>85</v>
      </c>
      <c r="D195" s="52">
        <f>SUM(B195:C195)</f>
        <v>261</v>
      </c>
    </row>
    <row r="197" spans="1:5" x14ac:dyDescent="0.25">
      <c r="A197" s="51" t="s">
        <v>2455</v>
      </c>
      <c r="B197" s="51" t="s">
        <v>2385</v>
      </c>
      <c r="C197" s="51" t="s">
        <v>2386</v>
      </c>
      <c r="D197" s="51" t="s">
        <v>2387</v>
      </c>
    </row>
    <row r="198" spans="1:5" x14ac:dyDescent="0.25">
      <c r="A198" s="51" t="s">
        <v>400</v>
      </c>
      <c r="B198" s="52">
        <f t="shared" ref="B198:C221" si="55">$D171*B$195/$D$195</f>
        <v>47.203065134099617</v>
      </c>
      <c r="C198" s="52">
        <f t="shared" si="55"/>
        <v>22.796934865900383</v>
      </c>
      <c r="D198" s="52">
        <f>SUM(B198:C198)</f>
        <v>70</v>
      </c>
    </row>
    <row r="199" spans="1:5" x14ac:dyDescent="0.25">
      <c r="A199" s="51" t="s">
        <v>2443</v>
      </c>
      <c r="B199" s="52">
        <f t="shared" si="55"/>
        <v>8.7662835249042139</v>
      </c>
      <c r="C199" s="52">
        <f t="shared" si="55"/>
        <v>4.2337164750957852</v>
      </c>
      <c r="D199" s="52">
        <f t="shared" ref="D199:D221" si="56">SUM(B199:C199)</f>
        <v>13</v>
      </c>
    </row>
    <row r="200" spans="1:5" x14ac:dyDescent="0.25">
      <c r="A200" s="51" t="s">
        <v>470</v>
      </c>
      <c r="B200" s="52">
        <f t="shared" si="55"/>
        <v>5.3946360153256707</v>
      </c>
      <c r="C200" s="52">
        <f t="shared" si="55"/>
        <v>2.6053639846743293</v>
      </c>
      <c r="D200" s="52">
        <f t="shared" si="56"/>
        <v>8</v>
      </c>
    </row>
    <row r="201" spans="1:5" x14ac:dyDescent="0.25">
      <c r="A201" s="51" t="s">
        <v>461</v>
      </c>
      <c r="B201" s="52">
        <f t="shared" si="55"/>
        <v>26.973180076628353</v>
      </c>
      <c r="C201" s="52">
        <f t="shared" si="55"/>
        <v>13.026819923371647</v>
      </c>
      <c r="D201" s="52">
        <f t="shared" si="56"/>
        <v>40</v>
      </c>
    </row>
    <row r="202" spans="1:5" x14ac:dyDescent="0.25">
      <c r="A202" s="51" t="s">
        <v>484</v>
      </c>
      <c r="B202" s="52">
        <f t="shared" si="55"/>
        <v>16.183908045977013</v>
      </c>
      <c r="C202" s="52">
        <f t="shared" si="55"/>
        <v>7.8160919540229887</v>
      </c>
      <c r="D202" s="52">
        <f t="shared" si="56"/>
        <v>24</v>
      </c>
    </row>
    <row r="203" spans="1:5" x14ac:dyDescent="0.25">
      <c r="A203" s="51" t="s">
        <v>402</v>
      </c>
      <c r="B203" s="52">
        <f t="shared" si="55"/>
        <v>2.6973180076628354</v>
      </c>
      <c r="C203" s="52">
        <f t="shared" si="55"/>
        <v>1.3026819923371646</v>
      </c>
      <c r="D203" s="52">
        <f t="shared" si="56"/>
        <v>4</v>
      </c>
    </row>
    <row r="204" spans="1:5" x14ac:dyDescent="0.25">
      <c r="A204" s="51" t="s">
        <v>411</v>
      </c>
      <c r="B204" s="52">
        <f t="shared" si="55"/>
        <v>6.068965517241379</v>
      </c>
      <c r="C204" s="52">
        <f t="shared" si="55"/>
        <v>2.9310344827586206</v>
      </c>
      <c r="D204" s="52">
        <f t="shared" si="56"/>
        <v>9</v>
      </c>
    </row>
    <row r="205" spans="1:5" x14ac:dyDescent="0.25">
      <c r="A205" s="51" t="s">
        <v>417</v>
      </c>
      <c r="B205" s="52">
        <f t="shared" si="55"/>
        <v>11.463601532567051</v>
      </c>
      <c r="C205" s="52">
        <f t="shared" si="55"/>
        <v>5.5363984674329503</v>
      </c>
      <c r="D205" s="52">
        <f t="shared" si="56"/>
        <v>17</v>
      </c>
    </row>
    <row r="206" spans="1:5" x14ac:dyDescent="0.25">
      <c r="A206" s="51" t="s">
        <v>2444</v>
      </c>
      <c r="B206" s="52">
        <f t="shared" si="55"/>
        <v>3.3716475095785441</v>
      </c>
      <c r="C206" s="52">
        <f t="shared" si="55"/>
        <v>1.6283524904214559</v>
      </c>
      <c r="D206" s="52">
        <f t="shared" si="56"/>
        <v>5</v>
      </c>
    </row>
    <row r="207" spans="1:5" x14ac:dyDescent="0.25">
      <c r="A207" s="51" t="s">
        <v>447</v>
      </c>
      <c r="B207" s="52">
        <f t="shared" si="55"/>
        <v>4.0459770114942533</v>
      </c>
      <c r="C207" s="52">
        <f t="shared" si="55"/>
        <v>1.9540229885057472</v>
      </c>
      <c r="D207" s="52">
        <f t="shared" si="56"/>
        <v>6</v>
      </c>
    </row>
    <row r="208" spans="1:5" x14ac:dyDescent="0.25">
      <c r="A208" s="51" t="s">
        <v>2445</v>
      </c>
      <c r="B208" s="52">
        <f t="shared" si="55"/>
        <v>10.789272030651341</v>
      </c>
      <c r="C208" s="52">
        <f t="shared" si="55"/>
        <v>5.2107279693486586</v>
      </c>
      <c r="D208" s="52">
        <f t="shared" si="56"/>
        <v>16</v>
      </c>
    </row>
    <row r="209" spans="1:4" x14ac:dyDescent="0.25">
      <c r="A209" s="51" t="s">
        <v>2446</v>
      </c>
      <c r="B209" s="52">
        <f t="shared" si="55"/>
        <v>4.0459770114942533</v>
      </c>
      <c r="C209" s="52">
        <f t="shared" si="55"/>
        <v>1.9540229885057472</v>
      </c>
      <c r="D209" s="52">
        <f t="shared" si="56"/>
        <v>6</v>
      </c>
    </row>
    <row r="210" spans="1:4" x14ac:dyDescent="0.25">
      <c r="A210" s="51" t="s">
        <v>2447</v>
      </c>
      <c r="B210" s="52">
        <f t="shared" si="55"/>
        <v>29.670498084291189</v>
      </c>
      <c r="C210" s="52">
        <f t="shared" si="55"/>
        <v>14.329501915708812</v>
      </c>
      <c r="D210" s="52">
        <f t="shared" si="56"/>
        <v>44</v>
      </c>
    </row>
    <row r="211" spans="1:4" x14ac:dyDescent="0.25">
      <c r="A211" s="51" t="s">
        <v>2448</v>
      </c>
      <c r="B211" s="52">
        <f t="shared" si="55"/>
        <v>0.67432950191570884</v>
      </c>
      <c r="C211" s="52">
        <f t="shared" si="55"/>
        <v>0.32567049808429116</v>
      </c>
      <c r="D211" s="52">
        <f t="shared" si="56"/>
        <v>1</v>
      </c>
    </row>
    <row r="212" spans="1:4" x14ac:dyDescent="0.25">
      <c r="A212" s="51" t="s">
        <v>2449</v>
      </c>
      <c r="B212" s="52">
        <f t="shared" si="55"/>
        <v>8.0919540229885065</v>
      </c>
      <c r="C212" s="52">
        <f t="shared" si="55"/>
        <v>3.9080459770114944</v>
      </c>
      <c r="D212" s="52">
        <f t="shared" si="56"/>
        <v>12</v>
      </c>
    </row>
    <row r="213" spans="1:4" x14ac:dyDescent="0.25">
      <c r="A213" s="51" t="s">
        <v>820</v>
      </c>
      <c r="B213" s="52">
        <f t="shared" si="55"/>
        <v>6.068965517241379</v>
      </c>
      <c r="C213" s="52">
        <f t="shared" si="55"/>
        <v>2.9310344827586206</v>
      </c>
      <c r="D213" s="52">
        <f t="shared" si="56"/>
        <v>9</v>
      </c>
    </row>
    <row r="214" spans="1:4" x14ac:dyDescent="0.25">
      <c r="A214" s="51" t="s">
        <v>2450</v>
      </c>
      <c r="B214" s="52">
        <f t="shared" si="55"/>
        <v>0.67432950191570884</v>
      </c>
      <c r="C214" s="52">
        <f t="shared" si="55"/>
        <v>0.32567049808429116</v>
      </c>
      <c r="D214" s="52">
        <f t="shared" si="56"/>
        <v>1</v>
      </c>
    </row>
    <row r="215" spans="1:4" x14ac:dyDescent="0.25">
      <c r="A215" s="51" t="s">
        <v>2451</v>
      </c>
      <c r="B215" s="52">
        <f t="shared" si="55"/>
        <v>2.6973180076628354</v>
      </c>
      <c r="C215" s="52">
        <f t="shared" si="55"/>
        <v>1.3026819923371646</v>
      </c>
      <c r="D215" s="52">
        <f t="shared" si="56"/>
        <v>4</v>
      </c>
    </row>
    <row r="216" spans="1:4" x14ac:dyDescent="0.25">
      <c r="A216" s="51" t="s">
        <v>2452</v>
      </c>
      <c r="B216" s="52">
        <f t="shared" si="55"/>
        <v>19.555555555555557</v>
      </c>
      <c r="C216" s="52">
        <f t="shared" si="55"/>
        <v>9.4444444444444446</v>
      </c>
      <c r="D216" s="52">
        <f t="shared" si="56"/>
        <v>29</v>
      </c>
    </row>
    <row r="217" spans="1:4" x14ac:dyDescent="0.25">
      <c r="A217" s="51" t="s">
        <v>2453</v>
      </c>
      <c r="B217" s="52">
        <f t="shared" si="55"/>
        <v>3.3716475095785441</v>
      </c>
      <c r="C217" s="52">
        <f t="shared" si="55"/>
        <v>1.6283524904214559</v>
      </c>
      <c r="D217" s="52">
        <f t="shared" si="56"/>
        <v>5</v>
      </c>
    </row>
    <row r="218" spans="1:4" x14ac:dyDescent="0.25">
      <c r="A218" s="51" t="s">
        <v>393</v>
      </c>
      <c r="B218" s="52">
        <f t="shared" si="55"/>
        <v>56.643678160919542</v>
      </c>
      <c r="C218" s="52">
        <f t="shared" si="55"/>
        <v>27.356321839080461</v>
      </c>
      <c r="D218" s="52">
        <f t="shared" si="56"/>
        <v>84</v>
      </c>
    </row>
    <row r="219" spans="1:4" x14ac:dyDescent="0.25">
      <c r="A219" s="51" t="s">
        <v>414</v>
      </c>
      <c r="B219" s="52">
        <f t="shared" si="55"/>
        <v>21.578544061302683</v>
      </c>
      <c r="C219" s="52">
        <f t="shared" si="55"/>
        <v>10.421455938697317</v>
      </c>
      <c r="D219" s="52">
        <f t="shared" si="56"/>
        <v>32</v>
      </c>
    </row>
    <row r="220" spans="1:4" x14ac:dyDescent="0.25">
      <c r="A220" s="51" t="s">
        <v>399</v>
      </c>
      <c r="B220" s="52">
        <f t="shared" si="55"/>
        <v>2.0229885057471266</v>
      </c>
      <c r="C220" s="52">
        <f t="shared" si="55"/>
        <v>0.97701149425287359</v>
      </c>
      <c r="D220" s="52">
        <f t="shared" si="56"/>
        <v>3</v>
      </c>
    </row>
    <row r="221" spans="1:4" x14ac:dyDescent="0.25">
      <c r="A221" s="51" t="s">
        <v>394</v>
      </c>
      <c r="B221" s="52">
        <f t="shared" si="55"/>
        <v>12.812260536398467</v>
      </c>
      <c r="C221" s="52">
        <f t="shared" si="55"/>
        <v>6.1877394636015328</v>
      </c>
      <c r="D221" s="52">
        <f t="shared" si="56"/>
        <v>19</v>
      </c>
    </row>
    <row r="222" spans="1:4" x14ac:dyDescent="0.25">
      <c r="A222" s="51" t="s">
        <v>2387</v>
      </c>
      <c r="B222" s="52">
        <v>176</v>
      </c>
      <c r="C222" s="52">
        <v>85</v>
      </c>
      <c r="D222" s="52">
        <v>261</v>
      </c>
    </row>
    <row r="225" spans="1:9" s="52" customFormat="1" ht="26.25" x14ac:dyDescent="0.4">
      <c r="A225" s="54" t="s">
        <v>2465</v>
      </c>
    </row>
    <row r="226" spans="1:9" s="52" customFormat="1" x14ac:dyDescent="0.25">
      <c r="A226" s="51"/>
    </row>
    <row r="227" spans="1:9" s="51" customFormat="1" ht="18.75" x14ac:dyDescent="0.3">
      <c r="A227" s="16" t="s">
        <v>2384</v>
      </c>
      <c r="B227" s="51" t="s">
        <v>2385</v>
      </c>
      <c r="C227" s="51" t="s">
        <v>2386</v>
      </c>
      <c r="D227" s="51" t="s">
        <v>2387</v>
      </c>
      <c r="E227" s="51" t="s">
        <v>2416</v>
      </c>
      <c r="G227" s="52"/>
      <c r="H227" s="51" t="s">
        <v>2389</v>
      </c>
      <c r="I227" s="52"/>
    </row>
    <row r="228" spans="1:9" s="52" customFormat="1" x14ac:dyDescent="0.25">
      <c r="A228" s="51" t="s">
        <v>2457</v>
      </c>
      <c r="B228" s="52">
        <v>42</v>
      </c>
      <c r="C228" s="52">
        <v>48</v>
      </c>
      <c r="D228" s="52">
        <f>SUM(B228:C228)</f>
        <v>90</v>
      </c>
      <c r="E228" s="52">
        <f>143/8</f>
        <v>17.875</v>
      </c>
      <c r="G228" s="51" t="s">
        <v>2391</v>
      </c>
      <c r="H228" s="60">
        <f>_xlfn.CHISQ.TEST(B228:C235,B239:C246)</f>
        <v>1.0664949283798892E-2</v>
      </c>
      <c r="I228" s="52" t="s">
        <v>2401</v>
      </c>
    </row>
    <row r="229" spans="1:9" s="52" customFormat="1" x14ac:dyDescent="0.25">
      <c r="A229" s="51" t="s">
        <v>2458</v>
      </c>
      <c r="B229" s="52">
        <v>31</v>
      </c>
      <c r="C229" s="52">
        <v>6</v>
      </c>
      <c r="D229" s="52">
        <f t="shared" ref="D229:D236" si="57">SUM(B229:C229)</f>
        <v>37</v>
      </c>
      <c r="E229" s="52">
        <f t="shared" ref="E229:E235" si="58">143/8</f>
        <v>17.875</v>
      </c>
      <c r="G229" s="51" t="s">
        <v>2387</v>
      </c>
      <c r="H229" s="60">
        <f>_xlfn.CHISQ.TEST(D228:D235,E228:E235)</f>
        <v>6.8630390534890003E-81</v>
      </c>
      <c r="I229" s="52" t="s">
        <v>2401</v>
      </c>
    </row>
    <row r="230" spans="1:9" s="52" customFormat="1" x14ac:dyDescent="0.25">
      <c r="A230" s="51" t="s">
        <v>2459</v>
      </c>
      <c r="B230" s="52">
        <v>1</v>
      </c>
      <c r="C230" s="52">
        <v>0</v>
      </c>
      <c r="D230" s="52">
        <f t="shared" si="57"/>
        <v>1</v>
      </c>
      <c r="E230" s="52">
        <f t="shared" si="58"/>
        <v>17.875</v>
      </c>
    </row>
    <row r="231" spans="1:9" s="52" customFormat="1" x14ac:dyDescent="0.25">
      <c r="A231" s="51" t="s">
        <v>2460</v>
      </c>
      <c r="B231" s="52">
        <v>2</v>
      </c>
      <c r="C231" s="52">
        <v>1</v>
      </c>
      <c r="D231" s="52">
        <f t="shared" si="57"/>
        <v>3</v>
      </c>
      <c r="E231" s="52">
        <f t="shared" si="58"/>
        <v>17.875</v>
      </c>
    </row>
    <row r="232" spans="1:9" s="52" customFormat="1" x14ac:dyDescent="0.25">
      <c r="A232" s="51" t="s">
        <v>2461</v>
      </c>
      <c r="B232" s="52">
        <v>3</v>
      </c>
      <c r="C232" s="52">
        <v>1</v>
      </c>
      <c r="D232" s="52">
        <f t="shared" si="57"/>
        <v>4</v>
      </c>
      <c r="E232" s="52">
        <f t="shared" si="58"/>
        <v>17.875</v>
      </c>
    </row>
    <row r="233" spans="1:9" s="52" customFormat="1" x14ac:dyDescent="0.25">
      <c r="A233" s="51" t="s">
        <v>2462</v>
      </c>
      <c r="B233" s="52">
        <v>2</v>
      </c>
      <c r="C233" s="52">
        <v>2</v>
      </c>
      <c r="D233" s="52">
        <f t="shared" si="57"/>
        <v>4</v>
      </c>
      <c r="E233" s="52">
        <f t="shared" si="58"/>
        <v>17.875</v>
      </c>
    </row>
    <row r="234" spans="1:9" s="52" customFormat="1" x14ac:dyDescent="0.25">
      <c r="A234" s="51" t="s">
        <v>2463</v>
      </c>
      <c r="B234" s="52">
        <v>0</v>
      </c>
      <c r="C234" s="52">
        <v>1</v>
      </c>
      <c r="D234" s="52">
        <f t="shared" si="57"/>
        <v>1</v>
      </c>
      <c r="E234" s="52">
        <f t="shared" si="58"/>
        <v>17.875</v>
      </c>
    </row>
    <row r="235" spans="1:9" s="52" customFormat="1" x14ac:dyDescent="0.25">
      <c r="A235" s="51" t="s">
        <v>2464</v>
      </c>
      <c r="B235" s="52">
        <v>1</v>
      </c>
      <c r="C235" s="52">
        <v>0</v>
      </c>
      <c r="D235" s="52">
        <f t="shared" si="57"/>
        <v>1</v>
      </c>
      <c r="E235" s="52">
        <f t="shared" si="58"/>
        <v>17.875</v>
      </c>
    </row>
    <row r="236" spans="1:9" s="52" customFormat="1" x14ac:dyDescent="0.25">
      <c r="A236" s="51" t="s">
        <v>2387</v>
      </c>
      <c r="B236" s="52">
        <v>82</v>
      </c>
      <c r="C236" s="52">
        <v>61</v>
      </c>
      <c r="D236" s="52">
        <f t="shared" si="57"/>
        <v>143</v>
      </c>
    </row>
    <row r="237" spans="1:9" s="52" customFormat="1" x14ac:dyDescent="0.25">
      <c r="A237" s="51"/>
    </row>
    <row r="238" spans="1:9" s="52" customFormat="1" ht="18.75" x14ac:dyDescent="0.3">
      <c r="A238" s="16" t="s">
        <v>2399</v>
      </c>
      <c r="B238" s="51" t="s">
        <v>2385</v>
      </c>
      <c r="C238" s="51" t="s">
        <v>2386</v>
      </c>
      <c r="D238" s="51" t="s">
        <v>2387</v>
      </c>
      <c r="E238" s="51"/>
    </row>
    <row r="239" spans="1:9" s="52" customFormat="1" x14ac:dyDescent="0.25">
      <c r="A239" s="51" t="s">
        <v>2457</v>
      </c>
      <c r="B239" s="52">
        <f>$D228*B$236/$D$236</f>
        <v>51.608391608391607</v>
      </c>
      <c r="C239" s="52">
        <f>$D228*C$236/$D$236</f>
        <v>38.391608391608393</v>
      </c>
      <c r="D239" s="52">
        <f>SUM(B239:C239)</f>
        <v>90</v>
      </c>
    </row>
    <row r="240" spans="1:9" s="52" customFormat="1" x14ac:dyDescent="0.25">
      <c r="A240" s="51" t="s">
        <v>2458</v>
      </c>
      <c r="B240" s="52">
        <f t="shared" ref="B240:C240" si="59">$D229*B$236/$D$236</f>
        <v>21.216783216783217</v>
      </c>
      <c r="C240" s="52">
        <f t="shared" si="59"/>
        <v>15.783216783216783</v>
      </c>
      <c r="D240" s="52">
        <f t="shared" ref="D240:D247" si="60">SUM(B240:C240)</f>
        <v>37</v>
      </c>
    </row>
    <row r="241" spans="1:9" s="52" customFormat="1" x14ac:dyDescent="0.25">
      <c r="A241" s="51" t="s">
        <v>2459</v>
      </c>
      <c r="B241" s="52">
        <f t="shared" ref="B241:C241" si="61">$D230*B$236/$D$236</f>
        <v>0.57342657342657344</v>
      </c>
      <c r="C241" s="52">
        <f t="shared" si="61"/>
        <v>0.42657342657342656</v>
      </c>
      <c r="D241" s="52">
        <f t="shared" si="60"/>
        <v>1</v>
      </c>
    </row>
    <row r="242" spans="1:9" s="52" customFormat="1" x14ac:dyDescent="0.25">
      <c r="A242" s="51" t="s">
        <v>2460</v>
      </c>
      <c r="B242" s="52">
        <f t="shared" ref="B242:C242" si="62">$D231*B$236/$D$236</f>
        <v>1.7202797202797202</v>
      </c>
      <c r="C242" s="52">
        <f t="shared" si="62"/>
        <v>1.2797202797202798</v>
      </c>
      <c r="D242" s="52">
        <f t="shared" si="60"/>
        <v>3</v>
      </c>
    </row>
    <row r="243" spans="1:9" s="52" customFormat="1" x14ac:dyDescent="0.25">
      <c r="A243" s="51" t="s">
        <v>2461</v>
      </c>
      <c r="B243" s="52">
        <f t="shared" ref="B243:C243" si="63">$D232*B$236/$D$236</f>
        <v>2.2937062937062938</v>
      </c>
      <c r="C243" s="52">
        <f t="shared" si="63"/>
        <v>1.7062937062937062</v>
      </c>
      <c r="D243" s="52">
        <f t="shared" si="60"/>
        <v>4</v>
      </c>
    </row>
    <row r="244" spans="1:9" s="52" customFormat="1" x14ac:dyDescent="0.25">
      <c r="A244" s="51" t="s">
        <v>2462</v>
      </c>
      <c r="B244" s="52">
        <f t="shared" ref="B244:C244" si="64">$D233*B$236/$D$236</f>
        <v>2.2937062937062938</v>
      </c>
      <c r="C244" s="52">
        <f t="shared" si="64"/>
        <v>1.7062937062937062</v>
      </c>
      <c r="D244" s="52">
        <f t="shared" si="60"/>
        <v>4</v>
      </c>
    </row>
    <row r="245" spans="1:9" s="52" customFormat="1" x14ac:dyDescent="0.25">
      <c r="A245" s="51" t="s">
        <v>2463</v>
      </c>
      <c r="B245" s="52">
        <f t="shared" ref="B245:C245" si="65">$D234*B$236/$D$236</f>
        <v>0.57342657342657344</v>
      </c>
      <c r="C245" s="52">
        <f t="shared" si="65"/>
        <v>0.42657342657342656</v>
      </c>
      <c r="D245" s="52">
        <f t="shared" si="60"/>
        <v>1</v>
      </c>
    </row>
    <row r="246" spans="1:9" s="52" customFormat="1" x14ac:dyDescent="0.25">
      <c r="A246" s="51" t="s">
        <v>2464</v>
      </c>
      <c r="B246" s="52">
        <f t="shared" ref="B246:C246" si="66">$D235*B$236/$D$236</f>
        <v>0.57342657342657344</v>
      </c>
      <c r="C246" s="52">
        <f t="shared" si="66"/>
        <v>0.42657342657342656</v>
      </c>
      <c r="D246" s="52">
        <f t="shared" si="60"/>
        <v>1</v>
      </c>
    </row>
    <row r="247" spans="1:9" s="52" customFormat="1" x14ac:dyDescent="0.25">
      <c r="A247" s="51" t="s">
        <v>2387</v>
      </c>
      <c r="B247" s="52">
        <v>82</v>
      </c>
      <c r="C247" s="52">
        <v>61</v>
      </c>
      <c r="D247" s="52">
        <f t="shared" si="60"/>
        <v>143</v>
      </c>
    </row>
    <row r="248" spans="1:9" s="52" customFormat="1" x14ac:dyDescent="0.25">
      <c r="A248" s="51"/>
    </row>
    <row r="249" spans="1:9" ht="26.25" x14ac:dyDescent="0.4">
      <c r="A249" s="54" t="s">
        <v>2177</v>
      </c>
    </row>
    <row r="251" spans="1:9" ht="18.75" x14ac:dyDescent="0.3">
      <c r="A251" s="16" t="s">
        <v>2384</v>
      </c>
      <c r="B251" s="51" t="s">
        <v>2385</v>
      </c>
      <c r="C251" s="51" t="s">
        <v>2386</v>
      </c>
      <c r="D251" s="51" t="s">
        <v>2387</v>
      </c>
      <c r="E251" s="51" t="s">
        <v>2416</v>
      </c>
      <c r="H251" s="51" t="s">
        <v>2389</v>
      </c>
    </row>
    <row r="252" spans="1:9" x14ac:dyDescent="0.25">
      <c r="A252" s="51" t="s">
        <v>2466</v>
      </c>
      <c r="B252" s="52">
        <v>42</v>
      </c>
      <c r="C252" s="52">
        <v>10</v>
      </c>
      <c r="D252" s="52">
        <f>SUM(B252+C252)</f>
        <v>52</v>
      </c>
      <c r="E252" s="52">
        <f>357/2</f>
        <v>178.5</v>
      </c>
      <c r="G252" s="51" t="s">
        <v>2391</v>
      </c>
      <c r="H252" s="52">
        <f>_xlfn.CHISQ.TEST(B252:C253,B257:C258)</f>
        <v>7.8959442757697785E-4</v>
      </c>
      <c r="I252" s="52" t="s">
        <v>2401</v>
      </c>
    </row>
    <row r="253" spans="1:9" x14ac:dyDescent="0.25">
      <c r="A253" s="51" t="s">
        <v>2467</v>
      </c>
      <c r="B253" s="52">
        <v>171</v>
      </c>
      <c r="C253" s="52">
        <v>134</v>
      </c>
      <c r="D253" s="52">
        <f>SUM(B253+C253)</f>
        <v>305</v>
      </c>
      <c r="E253" s="52">
        <f>357/2</f>
        <v>178.5</v>
      </c>
    </row>
    <row r="254" spans="1:9" x14ac:dyDescent="0.25">
      <c r="A254" s="51" t="s">
        <v>2387</v>
      </c>
      <c r="B254" s="52">
        <f>SUM(B252:B253)</f>
        <v>213</v>
      </c>
      <c r="C254" s="52">
        <f t="shared" ref="C254:D254" si="67">SUM(C252:C253)</f>
        <v>144</v>
      </c>
      <c r="D254" s="52">
        <f t="shared" si="67"/>
        <v>357</v>
      </c>
    </row>
    <row r="255" spans="1:9" x14ac:dyDescent="0.25">
      <c r="H255" s="51" t="s">
        <v>2420</v>
      </c>
    </row>
    <row r="256" spans="1:9" ht="18.75" x14ac:dyDescent="0.3">
      <c r="A256" s="16" t="s">
        <v>2399</v>
      </c>
      <c r="B256" s="51" t="s">
        <v>2385</v>
      </c>
      <c r="C256" s="51" t="s">
        <v>2386</v>
      </c>
      <c r="D256" s="51" t="s">
        <v>2387</v>
      </c>
      <c r="G256" s="51" t="s">
        <v>2387</v>
      </c>
      <c r="H256" s="57">
        <f>_xlfn.CHISQ.TEST(D252:D253,E252:E253)</f>
        <v>6.9013348275236825E-41</v>
      </c>
      <c r="I256" s="52" t="s">
        <v>2401</v>
      </c>
    </row>
    <row r="257" spans="1:9" x14ac:dyDescent="0.25">
      <c r="A257" s="51" t="s">
        <v>2466</v>
      </c>
      <c r="B257" s="52">
        <f>$D252*B$254/$D$254</f>
        <v>31.025210084033613</v>
      </c>
      <c r="C257" s="52">
        <f>$D252*C$254/$D$254</f>
        <v>20.974789915966387</v>
      </c>
      <c r="D257" s="52">
        <f>SUM(B257+C257)</f>
        <v>52</v>
      </c>
    </row>
    <row r="258" spans="1:9" x14ac:dyDescent="0.25">
      <c r="A258" s="51" t="s">
        <v>2467</v>
      </c>
      <c r="B258" s="52">
        <f>$D253*B$254/$D$254</f>
        <v>181.9747899159664</v>
      </c>
      <c r="C258" s="52">
        <f>$D253*C$254/$D$254</f>
        <v>123.02521008403362</v>
      </c>
      <c r="D258" s="52">
        <f>SUM(B258+C258)</f>
        <v>305</v>
      </c>
    </row>
    <row r="259" spans="1:9" x14ac:dyDescent="0.25">
      <c r="A259" s="51" t="s">
        <v>2387</v>
      </c>
      <c r="B259" s="52">
        <f>SUM(B257:B258)</f>
        <v>213</v>
      </c>
      <c r="C259" s="52">
        <f t="shared" ref="C259" si="68">SUM(C257:C258)</f>
        <v>144</v>
      </c>
      <c r="D259" s="52">
        <f t="shared" ref="D259" si="69">SUM(D257:D258)</f>
        <v>357</v>
      </c>
    </row>
    <row r="261" spans="1:9" ht="26.25" x14ac:dyDescent="0.4">
      <c r="A261" s="54" t="s">
        <v>2474</v>
      </c>
    </row>
    <row r="263" spans="1:9" ht="18.75" x14ac:dyDescent="0.3">
      <c r="A263" s="16" t="s">
        <v>2384</v>
      </c>
      <c r="B263" s="51" t="s">
        <v>2385</v>
      </c>
      <c r="C263" s="51" t="s">
        <v>2386</v>
      </c>
      <c r="D263" s="51" t="s">
        <v>2387</v>
      </c>
      <c r="E263" s="51" t="s">
        <v>2416</v>
      </c>
      <c r="H263" s="51" t="s">
        <v>2389</v>
      </c>
    </row>
    <row r="264" spans="1:9" x14ac:dyDescent="0.25">
      <c r="A264" s="51" t="s">
        <v>496</v>
      </c>
      <c r="B264" s="52">
        <v>30</v>
      </c>
      <c r="C264" s="52">
        <v>5</v>
      </c>
      <c r="D264" s="52">
        <v>35</v>
      </c>
      <c r="E264" s="52">
        <f>52/9</f>
        <v>5.7777777777777777</v>
      </c>
      <c r="G264" s="51" t="s">
        <v>2391</v>
      </c>
      <c r="H264" s="60">
        <f>_xlfn.CHISQ.TEST(B264:C272,B276:C284)</f>
        <v>1.664954948909917E-2</v>
      </c>
      <c r="I264" s="52" t="s">
        <v>2401</v>
      </c>
    </row>
    <row r="265" spans="1:9" x14ac:dyDescent="0.25">
      <c r="A265" s="51" t="s">
        <v>2468</v>
      </c>
      <c r="B265" s="52">
        <v>14</v>
      </c>
      <c r="C265" s="52">
        <v>0</v>
      </c>
      <c r="D265" s="52">
        <v>14</v>
      </c>
      <c r="E265" s="52">
        <f t="shared" ref="E265:E272" si="70">52/9</f>
        <v>5.7777777777777777</v>
      </c>
      <c r="G265" s="51" t="s">
        <v>2387</v>
      </c>
      <c r="H265" s="60">
        <f>_xlfn.CHISQ.TEST(D264:D272,E264:E272)</f>
        <v>1.4825243988643138E-33</v>
      </c>
      <c r="I265" s="52" t="s">
        <v>2401</v>
      </c>
    </row>
    <row r="266" spans="1:9" x14ac:dyDescent="0.25">
      <c r="A266" s="51" t="s">
        <v>2469</v>
      </c>
      <c r="B266" s="52">
        <v>5</v>
      </c>
      <c r="C266" s="52">
        <v>1</v>
      </c>
      <c r="D266" s="52">
        <v>6</v>
      </c>
      <c r="E266" s="52">
        <f t="shared" si="70"/>
        <v>5.7777777777777777</v>
      </c>
    </row>
    <row r="267" spans="1:9" x14ac:dyDescent="0.25">
      <c r="A267" s="51" t="s">
        <v>2470</v>
      </c>
      <c r="B267" s="52">
        <v>4</v>
      </c>
      <c r="C267" s="52">
        <v>0</v>
      </c>
      <c r="D267" s="52">
        <v>4</v>
      </c>
      <c r="E267" s="52">
        <f t="shared" si="70"/>
        <v>5.7777777777777777</v>
      </c>
    </row>
    <row r="268" spans="1:9" x14ac:dyDescent="0.25">
      <c r="A268" s="51" t="s">
        <v>2471</v>
      </c>
      <c r="B268" s="52">
        <v>1</v>
      </c>
      <c r="C268" s="52">
        <v>4</v>
      </c>
      <c r="D268" s="52">
        <v>5</v>
      </c>
      <c r="E268" s="52">
        <f t="shared" si="70"/>
        <v>5.7777777777777777</v>
      </c>
    </row>
    <row r="269" spans="1:9" x14ac:dyDescent="0.25">
      <c r="A269" s="51" t="s">
        <v>2472</v>
      </c>
      <c r="B269" s="52">
        <v>1</v>
      </c>
      <c r="C269" s="52">
        <v>0</v>
      </c>
      <c r="D269" s="52">
        <v>1</v>
      </c>
      <c r="E269" s="52">
        <f t="shared" si="70"/>
        <v>5.7777777777777777</v>
      </c>
    </row>
    <row r="270" spans="1:9" x14ac:dyDescent="0.25">
      <c r="A270" s="51" t="s">
        <v>683</v>
      </c>
      <c r="B270" s="52">
        <v>1</v>
      </c>
      <c r="C270" s="52">
        <v>1</v>
      </c>
      <c r="D270" s="52">
        <v>2</v>
      </c>
      <c r="E270" s="52">
        <f t="shared" si="70"/>
        <v>5.7777777777777777</v>
      </c>
    </row>
    <row r="271" spans="1:9" x14ac:dyDescent="0.25">
      <c r="A271" s="51" t="s">
        <v>2473</v>
      </c>
      <c r="B271" s="52">
        <v>1</v>
      </c>
      <c r="C271" s="52">
        <v>0</v>
      </c>
      <c r="D271" s="52">
        <v>1</v>
      </c>
      <c r="E271" s="52">
        <f t="shared" si="70"/>
        <v>5.7777777777777777</v>
      </c>
    </row>
    <row r="272" spans="1:9" x14ac:dyDescent="0.25">
      <c r="A272" s="51" t="s">
        <v>501</v>
      </c>
      <c r="B272" s="52">
        <v>1</v>
      </c>
      <c r="C272" s="52">
        <v>0</v>
      </c>
      <c r="D272" s="52">
        <v>1</v>
      </c>
      <c r="E272" s="52">
        <f t="shared" si="70"/>
        <v>5.7777777777777777</v>
      </c>
    </row>
    <row r="273" spans="1:4" x14ac:dyDescent="0.25">
      <c r="A273" s="51" t="s">
        <v>2387</v>
      </c>
      <c r="B273" s="52">
        <v>42</v>
      </c>
      <c r="C273" s="52">
        <v>10</v>
      </c>
      <c r="D273" s="52">
        <f>SUM(B273+C273)</f>
        <v>52</v>
      </c>
    </row>
    <row r="275" spans="1:4" ht="18.75" x14ac:dyDescent="0.3">
      <c r="A275" s="16" t="s">
        <v>2399</v>
      </c>
      <c r="B275" s="51" t="s">
        <v>2385</v>
      </c>
      <c r="C275" s="51" t="s">
        <v>2386</v>
      </c>
      <c r="D275" s="51" t="s">
        <v>2387</v>
      </c>
    </row>
    <row r="276" spans="1:4" x14ac:dyDescent="0.25">
      <c r="A276" s="51" t="s">
        <v>496</v>
      </c>
      <c r="B276" s="52">
        <f>$D264*B$273/$D$273</f>
        <v>28.26923076923077</v>
      </c>
      <c r="C276" s="52">
        <f>$D264*C$273/$D$273</f>
        <v>6.7307692307692308</v>
      </c>
      <c r="D276" s="52">
        <v>35</v>
      </c>
    </row>
    <row r="277" spans="1:4" x14ac:dyDescent="0.25">
      <c r="A277" s="51" t="s">
        <v>2468</v>
      </c>
      <c r="B277" s="52">
        <f t="shared" ref="B277:C284" si="71">$D265*B$273/$D$273</f>
        <v>11.307692307692308</v>
      </c>
      <c r="C277" s="52">
        <f t="shared" si="71"/>
        <v>2.6923076923076925</v>
      </c>
      <c r="D277" s="52">
        <v>14</v>
      </c>
    </row>
    <row r="278" spans="1:4" x14ac:dyDescent="0.25">
      <c r="A278" s="51" t="s">
        <v>2469</v>
      </c>
      <c r="B278" s="52">
        <f t="shared" si="71"/>
        <v>4.8461538461538458</v>
      </c>
      <c r="C278" s="52">
        <f t="shared" si="71"/>
        <v>1.1538461538461537</v>
      </c>
      <c r="D278" s="52">
        <v>6</v>
      </c>
    </row>
    <row r="279" spans="1:4" x14ac:dyDescent="0.25">
      <c r="A279" s="51" t="s">
        <v>2470</v>
      </c>
      <c r="B279" s="52">
        <f t="shared" si="71"/>
        <v>3.2307692307692308</v>
      </c>
      <c r="C279" s="52">
        <f t="shared" si="71"/>
        <v>0.76923076923076927</v>
      </c>
      <c r="D279" s="52">
        <v>4</v>
      </c>
    </row>
    <row r="280" spans="1:4" x14ac:dyDescent="0.25">
      <c r="A280" s="51" t="s">
        <v>2471</v>
      </c>
      <c r="B280" s="52">
        <f t="shared" si="71"/>
        <v>4.0384615384615383</v>
      </c>
      <c r="C280" s="52">
        <f t="shared" si="71"/>
        <v>0.96153846153846156</v>
      </c>
      <c r="D280" s="52">
        <v>5</v>
      </c>
    </row>
    <row r="281" spans="1:4" x14ac:dyDescent="0.25">
      <c r="A281" s="51" t="s">
        <v>2472</v>
      </c>
      <c r="B281" s="52">
        <f t="shared" si="71"/>
        <v>0.80769230769230771</v>
      </c>
      <c r="C281" s="52">
        <f t="shared" si="71"/>
        <v>0.19230769230769232</v>
      </c>
      <c r="D281" s="52">
        <v>1</v>
      </c>
    </row>
    <row r="282" spans="1:4" x14ac:dyDescent="0.25">
      <c r="A282" s="51" t="s">
        <v>683</v>
      </c>
      <c r="B282" s="52">
        <f t="shared" si="71"/>
        <v>1.6153846153846154</v>
      </c>
      <c r="C282" s="52">
        <f t="shared" si="71"/>
        <v>0.38461538461538464</v>
      </c>
      <c r="D282" s="52">
        <v>2</v>
      </c>
    </row>
    <row r="283" spans="1:4" x14ac:dyDescent="0.25">
      <c r="A283" s="51" t="s">
        <v>2473</v>
      </c>
      <c r="B283" s="52">
        <f t="shared" si="71"/>
        <v>0.80769230769230771</v>
      </c>
      <c r="C283" s="52">
        <f t="shared" si="71"/>
        <v>0.19230769230769232</v>
      </c>
      <c r="D283" s="52">
        <v>1</v>
      </c>
    </row>
    <row r="284" spans="1:4" x14ac:dyDescent="0.25">
      <c r="A284" s="51" t="s">
        <v>501</v>
      </c>
      <c r="B284" s="52">
        <f t="shared" si="71"/>
        <v>0.80769230769230771</v>
      </c>
      <c r="C284" s="52">
        <f t="shared" si="71"/>
        <v>0.19230769230769232</v>
      </c>
      <c r="D284" s="52">
        <v>1</v>
      </c>
    </row>
    <row r="285" spans="1:4" x14ac:dyDescent="0.25">
      <c r="A285" s="51" t="s">
        <v>2387</v>
      </c>
      <c r="B285" s="52">
        <v>42</v>
      </c>
      <c r="C285" s="52">
        <v>10</v>
      </c>
      <c r="D285" s="52">
        <f>SUM(B285+C285)</f>
        <v>52</v>
      </c>
    </row>
  </sheetData>
  <pageMargins left="0.511811024" right="0.511811024" top="0.78740157499999996" bottom="0.78740157499999996" header="0.31496062000000002" footer="0.31496062000000002"/>
  <ignoredErrors>
    <ignoredError sqref="B68:B73 C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Levantamento sistemático</vt:lpstr>
      <vt:lpstr>Gray Literature</vt:lpstr>
      <vt:lpstr>Publi. Total</vt:lpstr>
      <vt:lpstr>Publicações Excluidas</vt:lpstr>
      <vt:lpstr>Análises estatísticas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2022-08-12T15:04:10Z</dcterms:modified>
</cp:coreProperties>
</file>